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 and M\Enrolment_Reports\ENROL_20172018\8-April\"/>
    </mc:Choice>
  </mc:AlternateContent>
  <bookViews>
    <workbookView xWindow="45" yWindow="-90" windowWidth="8655" windowHeight="13500"/>
  </bookViews>
  <sheets>
    <sheet name="Total Elem&amp;Sec" sheetId="7" r:id="rId1"/>
    <sheet name="SECONDARY ENROLMENT &amp; FTE" sheetId="1" r:id="rId2"/>
    <sheet name="ELEMENTARY ENROLMENT &amp; FTE" sheetId="55" r:id="rId3"/>
    <sheet name="MDOY" sheetId="2" r:id="rId4"/>
    <sheet name="RESU" sheetId="3" r:id="rId5"/>
    <sheet name="SBEN" sheetId="4" r:id="rId6"/>
    <sheet name="SDAV" sheetId="5" r:id="rId7"/>
    <sheet name="SMRY" sheetId="6" r:id="rId8"/>
    <sheet name="BSCT" sheetId="53" r:id="rId9"/>
    <sheet name="CKIN" sheetId="52" r:id="rId10"/>
    <sheet name="CMRT" sheetId="51" r:id="rId11"/>
    <sheet name="HFAM" sheetId="50" r:id="rId12"/>
    <sheet name="HROS" sheetId="49" r:id="rId13"/>
    <sheet name="HSPI" sheetId="48" r:id="rId14"/>
    <sheet name="JSWE" sheetId="47" r:id="rId15"/>
    <sheet name="MHAL" sheetId="45" r:id="rId16"/>
    <sheet name="OLFA" sheetId="42" r:id="rId17"/>
    <sheet name="OLGR" sheetId="41" r:id="rId18"/>
    <sheet name="OLLO" sheetId="40" r:id="rId19"/>
    <sheet name="SAGN" sheetId="37" r:id="rId20"/>
    <sheet name="SALO" sheetId="36" r:id="rId21"/>
    <sheet name="SANK" sheetId="34" r:id="rId22"/>
    <sheet name="SANN" sheetId="33" r:id="rId23"/>
    <sheet name="SAUG" sheetId="32" r:id="rId24"/>
    <sheet name="SBER" sheetId="31" r:id="rId25"/>
    <sheet name="SBNM" sheetId="30" r:id="rId26"/>
    <sheet name="SBRD" sheetId="29" r:id="rId27"/>
    <sheet name="SCLT" sheetId="28" r:id="rId28"/>
    <sheet name="SDAN" sheetId="27" r:id="rId29"/>
    <sheet name="SDOM" sheetId="26" r:id="rId30"/>
    <sheet name="SEBR" sheetId="39" r:id="rId31"/>
    <sheet name="SELH" sheetId="25" r:id="rId32"/>
    <sheet name="SFRC" sheetId="24" r:id="rId33"/>
    <sheet name="SGAB" sheetId="57" r:id="rId34"/>
    <sheet name="SGRG" sheetId="23" r:id="rId35"/>
    <sheet name="SJHN" sheetId="22" r:id="rId36"/>
    <sheet name="SJOC" sheetId="21" r:id="rId37"/>
    <sheet name="SJPA" sheetId="43" r:id="rId38"/>
    <sheet name="SKAT" sheetId="54" r:id="rId39"/>
    <sheet name="SLUK" sheetId="20" r:id="rId40"/>
    <sheet name="SMGT" sheetId="19" r:id="rId41"/>
    <sheet name="SMIC" sheetId="16" r:id="rId42"/>
    <sheet name="SMRK" sheetId="18" r:id="rId43"/>
    <sheet name="SMTH" sheetId="17" r:id="rId44"/>
    <sheet name="SNIK" sheetId="15" r:id="rId45"/>
    <sheet name="SPAU" sheetId="13" r:id="rId46"/>
    <sheet name="SPET" sheetId="12" r:id="rId47"/>
    <sheet name="STEC" sheetId="44" r:id="rId48"/>
    <sheet name="STEE" sheetId="10" r:id="rId49"/>
    <sheet name="STEK" sheetId="11" r:id="rId50"/>
    <sheet name="STIM" sheetId="9" r:id="rId51"/>
    <sheet name="SVIN" sheetId="8" r:id="rId52"/>
  </sheets>
  <calcPr calcId="162913"/>
</workbook>
</file>

<file path=xl/calcChain.xml><?xml version="1.0" encoding="utf-8"?>
<calcChain xmlns="http://schemas.openxmlformats.org/spreadsheetml/2006/main">
  <c r="E18" i="57" l="1"/>
  <c r="B18" i="53" l="1"/>
  <c r="H8" i="55" l="1"/>
  <c r="P8" i="55"/>
  <c r="T8" i="55"/>
  <c r="L8" i="55"/>
  <c r="D8" i="55"/>
  <c r="R8" i="55"/>
  <c r="N8" i="55"/>
  <c r="J8" i="55"/>
  <c r="F8" i="55"/>
  <c r="B8" i="55"/>
  <c r="U47" i="55"/>
  <c r="S47" i="55"/>
  <c r="Q47" i="55"/>
  <c r="O47" i="55"/>
  <c r="M47" i="55"/>
  <c r="K47" i="55"/>
  <c r="I47" i="55"/>
  <c r="G47" i="55"/>
  <c r="E47" i="55"/>
  <c r="C47" i="55"/>
  <c r="T47" i="55"/>
  <c r="R47" i="55"/>
  <c r="P47" i="55"/>
  <c r="N47" i="55"/>
  <c r="L47" i="55"/>
  <c r="J47" i="55"/>
  <c r="H47" i="55"/>
  <c r="F47" i="55"/>
  <c r="D47" i="55"/>
  <c r="B47" i="55"/>
  <c r="G7" i="44" l="1"/>
  <c r="B18" i="44"/>
  <c r="G8" i="44"/>
  <c r="G9" i="44"/>
  <c r="G10" i="44"/>
  <c r="G11" i="44"/>
  <c r="G12" i="44"/>
  <c r="G13" i="44"/>
  <c r="G14" i="44"/>
  <c r="G15" i="44"/>
  <c r="G16" i="44"/>
  <c r="G18" i="44" l="1"/>
  <c r="F25" i="1"/>
  <c r="C25" i="1"/>
  <c r="F14" i="6"/>
  <c r="F12" i="1" l="1"/>
  <c r="M9" i="1" l="1"/>
  <c r="M10" i="1"/>
  <c r="M11" i="1"/>
  <c r="M12" i="1"/>
  <c r="M13" i="1"/>
  <c r="E14" i="5" l="1"/>
  <c r="H52" i="7" l="1"/>
  <c r="I52" i="7" s="1"/>
  <c r="H53" i="7"/>
  <c r="I53" i="7" s="1"/>
  <c r="H54" i="7"/>
  <c r="I54" i="7" s="1"/>
  <c r="H55" i="7"/>
  <c r="I55" i="7" s="1"/>
  <c r="H51" i="7"/>
  <c r="I51" i="7" s="1"/>
  <c r="M14" i="1"/>
  <c r="I56" i="7" l="1"/>
  <c r="I8" i="8"/>
  <c r="I9" i="8"/>
  <c r="I10" i="8"/>
  <c r="I11" i="8"/>
  <c r="I12" i="8"/>
  <c r="I13" i="8"/>
  <c r="I14" i="8"/>
  <c r="I15" i="8"/>
  <c r="I16" i="8"/>
  <c r="I7" i="8"/>
  <c r="I8" i="9"/>
  <c r="I9" i="9"/>
  <c r="I10" i="9"/>
  <c r="I11" i="9"/>
  <c r="I12" i="9"/>
  <c r="I13" i="9"/>
  <c r="I14" i="9"/>
  <c r="I15" i="9"/>
  <c r="I16" i="9"/>
  <c r="I7" i="9"/>
  <c r="I8" i="11"/>
  <c r="I9" i="11"/>
  <c r="I10" i="11"/>
  <c r="I11" i="11"/>
  <c r="I12" i="11"/>
  <c r="I13" i="11"/>
  <c r="I14" i="11"/>
  <c r="I15" i="11"/>
  <c r="I16" i="11"/>
  <c r="I7" i="11"/>
  <c r="I8" i="10"/>
  <c r="I9" i="10"/>
  <c r="I10" i="10"/>
  <c r="I11" i="10"/>
  <c r="I12" i="10"/>
  <c r="I13" i="10"/>
  <c r="I14" i="10"/>
  <c r="I15" i="10"/>
  <c r="I16" i="10"/>
  <c r="I7" i="10"/>
  <c r="I8" i="12"/>
  <c r="I9" i="12"/>
  <c r="I10" i="12"/>
  <c r="I11" i="12"/>
  <c r="I12" i="12"/>
  <c r="I13" i="12"/>
  <c r="I14" i="12"/>
  <c r="I15" i="12"/>
  <c r="I16" i="12"/>
  <c r="I7" i="12"/>
  <c r="I8" i="13"/>
  <c r="I9" i="13"/>
  <c r="I10" i="13"/>
  <c r="I11" i="13"/>
  <c r="I12" i="13"/>
  <c r="I13" i="13"/>
  <c r="I14" i="13"/>
  <c r="I15" i="13"/>
  <c r="I16" i="13"/>
  <c r="I7" i="13"/>
  <c r="I8" i="15"/>
  <c r="I9" i="15"/>
  <c r="I10" i="15"/>
  <c r="I11" i="15"/>
  <c r="I12" i="15"/>
  <c r="I13" i="15"/>
  <c r="I14" i="15"/>
  <c r="I15" i="15"/>
  <c r="I16" i="15"/>
  <c r="I7" i="15"/>
  <c r="I8" i="17"/>
  <c r="I9" i="17"/>
  <c r="I10" i="17"/>
  <c r="I11" i="17"/>
  <c r="I12" i="17"/>
  <c r="I13" i="17"/>
  <c r="I14" i="17"/>
  <c r="I15" i="17"/>
  <c r="I16" i="17"/>
  <c r="I7" i="17"/>
  <c r="I8" i="18"/>
  <c r="I9" i="18"/>
  <c r="I10" i="18"/>
  <c r="I11" i="18"/>
  <c r="I12" i="18"/>
  <c r="I13" i="18"/>
  <c r="I14" i="18"/>
  <c r="I15" i="18"/>
  <c r="I16" i="18"/>
  <c r="I7" i="18"/>
  <c r="I8" i="16"/>
  <c r="I9" i="16"/>
  <c r="I10" i="16"/>
  <c r="I11" i="16"/>
  <c r="I12" i="16"/>
  <c r="I13" i="16"/>
  <c r="I14" i="16"/>
  <c r="I15" i="16"/>
  <c r="I16" i="16"/>
  <c r="I7" i="16"/>
  <c r="I8" i="19"/>
  <c r="I9" i="19"/>
  <c r="I10" i="19"/>
  <c r="I11" i="19"/>
  <c r="I12" i="19"/>
  <c r="I13" i="19"/>
  <c r="I14" i="19"/>
  <c r="I15" i="19"/>
  <c r="I16" i="19"/>
  <c r="I7" i="19"/>
  <c r="I8" i="20"/>
  <c r="I9" i="20"/>
  <c r="I10" i="20"/>
  <c r="I11" i="20"/>
  <c r="I12" i="20"/>
  <c r="I13" i="20"/>
  <c r="I14" i="20"/>
  <c r="I15" i="20"/>
  <c r="I16" i="20"/>
  <c r="I7" i="20"/>
  <c r="I8" i="54"/>
  <c r="I9" i="54"/>
  <c r="I10" i="54"/>
  <c r="I11" i="54"/>
  <c r="I12" i="54"/>
  <c r="I13" i="54"/>
  <c r="I14" i="54"/>
  <c r="I15" i="54"/>
  <c r="I16" i="54"/>
  <c r="I7" i="54"/>
  <c r="I8" i="43"/>
  <c r="I9" i="43"/>
  <c r="I10" i="43"/>
  <c r="I11" i="43"/>
  <c r="I12" i="43"/>
  <c r="I13" i="43"/>
  <c r="I14" i="43"/>
  <c r="I15" i="43"/>
  <c r="I16" i="43"/>
  <c r="I7" i="43"/>
  <c r="I8" i="21"/>
  <c r="I9" i="21"/>
  <c r="I10" i="21"/>
  <c r="I11" i="21"/>
  <c r="I12" i="21"/>
  <c r="I13" i="21"/>
  <c r="I14" i="21"/>
  <c r="I15" i="21"/>
  <c r="I16" i="21"/>
  <c r="I7" i="21"/>
  <c r="I8" i="22"/>
  <c r="I9" i="22"/>
  <c r="I10" i="22"/>
  <c r="I11" i="22"/>
  <c r="I12" i="22"/>
  <c r="I13" i="22"/>
  <c r="I14" i="22"/>
  <c r="I15" i="22"/>
  <c r="I16" i="22"/>
  <c r="I7" i="22"/>
  <c r="I8" i="23"/>
  <c r="I9" i="23"/>
  <c r="I10" i="23"/>
  <c r="I11" i="23"/>
  <c r="I12" i="23"/>
  <c r="I13" i="23"/>
  <c r="I14" i="23"/>
  <c r="I15" i="23"/>
  <c r="I16" i="23"/>
  <c r="I7" i="23"/>
  <c r="I8" i="57"/>
  <c r="I9" i="57"/>
  <c r="I10" i="57"/>
  <c r="I11" i="57"/>
  <c r="I12" i="57"/>
  <c r="I13" i="57"/>
  <c r="I14" i="57"/>
  <c r="I15" i="57"/>
  <c r="I16" i="57"/>
  <c r="I7" i="57"/>
  <c r="I8" i="24"/>
  <c r="I9" i="24"/>
  <c r="I10" i="24"/>
  <c r="I11" i="24"/>
  <c r="I12" i="24"/>
  <c r="I13" i="24"/>
  <c r="I14" i="24"/>
  <c r="I15" i="24"/>
  <c r="I16" i="24"/>
  <c r="I7" i="24"/>
  <c r="I8" i="25"/>
  <c r="I9" i="25"/>
  <c r="I10" i="25"/>
  <c r="I11" i="25"/>
  <c r="I12" i="25"/>
  <c r="I13" i="25"/>
  <c r="I14" i="25"/>
  <c r="I15" i="25"/>
  <c r="I16" i="25"/>
  <c r="I7" i="25"/>
  <c r="I8" i="39"/>
  <c r="I9" i="39"/>
  <c r="I10" i="39"/>
  <c r="I11" i="39"/>
  <c r="I12" i="39"/>
  <c r="I13" i="39"/>
  <c r="I14" i="39"/>
  <c r="I15" i="39"/>
  <c r="I16" i="39"/>
  <c r="I7" i="39"/>
  <c r="I8" i="26"/>
  <c r="I9" i="26"/>
  <c r="I10" i="26"/>
  <c r="I11" i="26"/>
  <c r="I12" i="26"/>
  <c r="I13" i="26"/>
  <c r="I14" i="26"/>
  <c r="I15" i="26"/>
  <c r="I16" i="26"/>
  <c r="I7" i="26"/>
  <c r="I8" i="27"/>
  <c r="I9" i="27"/>
  <c r="I10" i="27"/>
  <c r="I11" i="27"/>
  <c r="I12" i="27"/>
  <c r="I13" i="27"/>
  <c r="I14" i="27"/>
  <c r="I15" i="27"/>
  <c r="I16" i="27"/>
  <c r="I7" i="27"/>
  <c r="I8" i="28"/>
  <c r="I9" i="28"/>
  <c r="I10" i="28"/>
  <c r="I11" i="28"/>
  <c r="I12" i="28"/>
  <c r="I13" i="28"/>
  <c r="I14" i="28"/>
  <c r="I15" i="28"/>
  <c r="I16" i="28"/>
  <c r="I7" i="28"/>
  <c r="I8" i="29"/>
  <c r="I9" i="29"/>
  <c r="I10" i="29"/>
  <c r="I11" i="29"/>
  <c r="I12" i="29"/>
  <c r="I13" i="29"/>
  <c r="I14" i="29"/>
  <c r="I15" i="29"/>
  <c r="I16" i="29"/>
  <c r="I7" i="29"/>
  <c r="I8" i="30"/>
  <c r="I9" i="30"/>
  <c r="I10" i="30"/>
  <c r="I11" i="30"/>
  <c r="I12" i="30"/>
  <c r="I13" i="30"/>
  <c r="I14" i="30"/>
  <c r="I15" i="30"/>
  <c r="I16" i="30"/>
  <c r="I7" i="30"/>
  <c r="I8" i="31"/>
  <c r="I9" i="31"/>
  <c r="I10" i="31"/>
  <c r="I11" i="31"/>
  <c r="I12" i="31"/>
  <c r="I13" i="31"/>
  <c r="I14" i="31"/>
  <c r="I15" i="31"/>
  <c r="I16" i="31"/>
  <c r="I7" i="31"/>
  <c r="I8" i="32"/>
  <c r="I9" i="32"/>
  <c r="I10" i="32"/>
  <c r="I11" i="32"/>
  <c r="I12" i="32"/>
  <c r="I13" i="32"/>
  <c r="I14" i="32"/>
  <c r="I15" i="32"/>
  <c r="I16" i="32"/>
  <c r="I7" i="32"/>
  <c r="I8" i="33"/>
  <c r="I9" i="33"/>
  <c r="I10" i="33"/>
  <c r="I11" i="33"/>
  <c r="I12" i="33"/>
  <c r="I13" i="33"/>
  <c r="I14" i="33"/>
  <c r="I15" i="33"/>
  <c r="I16" i="33"/>
  <c r="I7" i="33"/>
  <c r="I8" i="34"/>
  <c r="I9" i="34"/>
  <c r="I10" i="34"/>
  <c r="I11" i="34"/>
  <c r="I12" i="34"/>
  <c r="I13" i="34"/>
  <c r="I14" i="34"/>
  <c r="I15" i="34"/>
  <c r="I16" i="34"/>
  <c r="I7" i="34"/>
  <c r="I8" i="36"/>
  <c r="I9" i="36"/>
  <c r="I10" i="36"/>
  <c r="I11" i="36"/>
  <c r="I12" i="36"/>
  <c r="I13" i="36"/>
  <c r="I14" i="36"/>
  <c r="I15" i="36"/>
  <c r="I16" i="36"/>
  <c r="I7" i="36"/>
  <c r="I8" i="37"/>
  <c r="I9" i="37"/>
  <c r="I10" i="37"/>
  <c r="I11" i="37"/>
  <c r="I12" i="37"/>
  <c r="I13" i="37"/>
  <c r="I14" i="37"/>
  <c r="I15" i="37"/>
  <c r="I16" i="37"/>
  <c r="I7" i="37"/>
  <c r="I8" i="40"/>
  <c r="I9" i="40"/>
  <c r="I10" i="40"/>
  <c r="I11" i="40"/>
  <c r="I12" i="40"/>
  <c r="I13" i="40"/>
  <c r="I14" i="40"/>
  <c r="I15" i="40"/>
  <c r="I16" i="40"/>
  <c r="I7" i="40"/>
  <c r="I8" i="41"/>
  <c r="I9" i="41"/>
  <c r="I10" i="41"/>
  <c r="I11" i="41"/>
  <c r="I12" i="41"/>
  <c r="I13" i="41"/>
  <c r="I14" i="41"/>
  <c r="I15" i="41"/>
  <c r="I16" i="41"/>
  <c r="I7" i="41"/>
  <c r="I8" i="42"/>
  <c r="I9" i="42"/>
  <c r="I10" i="42"/>
  <c r="I11" i="42"/>
  <c r="I12" i="42"/>
  <c r="I13" i="42"/>
  <c r="I14" i="42"/>
  <c r="I15" i="42"/>
  <c r="I16" i="42"/>
  <c r="I7" i="42"/>
  <c r="I8" i="45"/>
  <c r="I9" i="45"/>
  <c r="I10" i="45"/>
  <c r="I11" i="45"/>
  <c r="I12" i="45"/>
  <c r="I13" i="45"/>
  <c r="I14" i="45"/>
  <c r="I15" i="45"/>
  <c r="I16" i="45"/>
  <c r="I7" i="45"/>
  <c r="I8" i="47"/>
  <c r="I9" i="47"/>
  <c r="I10" i="47"/>
  <c r="I11" i="47"/>
  <c r="I12" i="47"/>
  <c r="I13" i="47"/>
  <c r="I14" i="47"/>
  <c r="I15" i="47"/>
  <c r="I16" i="47"/>
  <c r="I7" i="47"/>
  <c r="I8" i="48"/>
  <c r="I9" i="48"/>
  <c r="I10" i="48"/>
  <c r="I11" i="48"/>
  <c r="I12" i="48"/>
  <c r="I13" i="48"/>
  <c r="I14" i="48"/>
  <c r="I15" i="48"/>
  <c r="I16" i="48"/>
  <c r="I7" i="48"/>
  <c r="I8" i="50"/>
  <c r="I9" i="50"/>
  <c r="I10" i="50"/>
  <c r="I11" i="50"/>
  <c r="I12" i="50"/>
  <c r="I13" i="50"/>
  <c r="I14" i="50"/>
  <c r="I15" i="50"/>
  <c r="I16" i="50"/>
  <c r="I7" i="50"/>
  <c r="I8" i="51"/>
  <c r="I9" i="51"/>
  <c r="I10" i="51"/>
  <c r="I11" i="51"/>
  <c r="I12" i="51"/>
  <c r="I13" i="51"/>
  <c r="I14" i="51"/>
  <c r="I15" i="51"/>
  <c r="I16" i="51"/>
  <c r="I7" i="51"/>
  <c r="I8" i="52"/>
  <c r="I9" i="52"/>
  <c r="I10" i="52"/>
  <c r="I11" i="52"/>
  <c r="I12" i="52"/>
  <c r="I13" i="52"/>
  <c r="I14" i="52"/>
  <c r="I15" i="52"/>
  <c r="I16" i="52"/>
  <c r="I7" i="52"/>
  <c r="I8" i="53"/>
  <c r="I9" i="53"/>
  <c r="I10" i="53"/>
  <c r="I11" i="53"/>
  <c r="I12" i="53"/>
  <c r="I13" i="53"/>
  <c r="I14" i="53"/>
  <c r="I15" i="53"/>
  <c r="I16" i="53"/>
  <c r="I7" i="53"/>
  <c r="I8" i="44"/>
  <c r="I9" i="44"/>
  <c r="I10" i="44"/>
  <c r="I11" i="44"/>
  <c r="I12" i="44"/>
  <c r="I13" i="44"/>
  <c r="I14" i="44"/>
  <c r="I15" i="44"/>
  <c r="I16" i="44"/>
  <c r="I7" i="44"/>
  <c r="I8" i="49"/>
  <c r="I9" i="49"/>
  <c r="I10" i="49"/>
  <c r="I11" i="49"/>
  <c r="I12" i="49"/>
  <c r="I13" i="49"/>
  <c r="I14" i="49"/>
  <c r="I15" i="49"/>
  <c r="I16" i="49"/>
  <c r="I7" i="49"/>
  <c r="E26" i="1" l="1"/>
  <c r="F26" i="1" l="1"/>
  <c r="D26" i="1"/>
  <c r="C26" i="1"/>
  <c r="B26" i="1"/>
  <c r="E25" i="1"/>
  <c r="D25" i="1"/>
  <c r="B25" i="1"/>
  <c r="F13" i="1"/>
  <c r="E13" i="1"/>
  <c r="D13" i="1"/>
  <c r="C13" i="1"/>
  <c r="B13" i="1"/>
  <c r="E12" i="1"/>
  <c r="D12" i="1"/>
  <c r="C12" i="1"/>
  <c r="B12" i="1"/>
  <c r="K39" i="1" l="1"/>
  <c r="K38" i="1"/>
  <c r="K37" i="1"/>
  <c r="K36" i="1"/>
  <c r="J39" i="1"/>
  <c r="J38" i="1"/>
  <c r="J37" i="1"/>
  <c r="J36" i="1"/>
  <c r="I39" i="1"/>
  <c r="I38" i="1"/>
  <c r="I37" i="1"/>
  <c r="I36" i="1"/>
  <c r="F39" i="1"/>
  <c r="F38" i="1"/>
  <c r="F37" i="1"/>
  <c r="F36" i="1"/>
  <c r="E39" i="1"/>
  <c r="E38" i="1"/>
  <c r="E37" i="1"/>
  <c r="E36" i="1"/>
  <c r="D39" i="1"/>
  <c r="D38" i="1"/>
  <c r="D37" i="1"/>
  <c r="D36" i="1"/>
  <c r="C39" i="1"/>
  <c r="C38" i="1"/>
  <c r="C37" i="1"/>
  <c r="C36" i="1"/>
  <c r="B35" i="1"/>
  <c r="F24" i="1"/>
  <c r="F23" i="1"/>
  <c r="E24" i="1"/>
  <c r="E23" i="1"/>
  <c r="D24" i="1"/>
  <c r="D23" i="1"/>
  <c r="C24" i="1"/>
  <c r="C23" i="1"/>
  <c r="C11" i="1"/>
  <c r="F11" i="1"/>
  <c r="E11" i="1"/>
  <c r="D11" i="1"/>
  <c r="F10" i="1"/>
  <c r="E10" i="1"/>
  <c r="D10" i="1"/>
  <c r="C10" i="1"/>
  <c r="B39" i="1"/>
  <c r="B38" i="1"/>
  <c r="B37" i="1"/>
  <c r="B36" i="1"/>
  <c r="B24" i="1"/>
  <c r="B23" i="1"/>
  <c r="B11" i="1"/>
  <c r="B10" i="1"/>
  <c r="J14" i="6"/>
  <c r="I14" i="6"/>
  <c r="H14" i="6"/>
  <c r="G14" i="6"/>
  <c r="J26" i="1"/>
  <c r="E14" i="6"/>
  <c r="K13" i="1" s="1"/>
  <c r="D14" i="6"/>
  <c r="J13" i="1" s="1"/>
  <c r="C14" i="6"/>
  <c r="I26" i="1" s="1"/>
  <c r="J55" i="7" s="1"/>
  <c r="B14" i="6"/>
  <c r="I13" i="1" s="1"/>
  <c r="J14" i="5"/>
  <c r="I14" i="5"/>
  <c r="H14" i="5"/>
  <c r="G14" i="5"/>
  <c r="F14" i="5"/>
  <c r="J25" i="1" s="1"/>
  <c r="K12" i="1"/>
  <c r="D14" i="5"/>
  <c r="J12" i="1" s="1"/>
  <c r="C14" i="5"/>
  <c r="I25" i="1" s="1"/>
  <c r="J54" i="7" s="1"/>
  <c r="B14" i="5"/>
  <c r="I12" i="1" s="1"/>
  <c r="J14" i="4"/>
  <c r="I14" i="4"/>
  <c r="H14" i="4"/>
  <c r="G14" i="4"/>
  <c r="K24" i="1" s="1"/>
  <c r="L53" i="7" s="1"/>
  <c r="F14" i="4"/>
  <c r="J24" i="1" s="1"/>
  <c r="E14" i="4"/>
  <c r="K11" i="1" s="1"/>
  <c r="D14" i="4"/>
  <c r="J11" i="1" s="1"/>
  <c r="C14" i="4"/>
  <c r="I24" i="1" s="1"/>
  <c r="J53" i="7" s="1"/>
  <c r="M53" i="7" s="1"/>
  <c r="B14" i="4"/>
  <c r="I11" i="1" s="1"/>
  <c r="J14" i="3"/>
  <c r="I14" i="3"/>
  <c r="H14" i="3"/>
  <c r="G14" i="3"/>
  <c r="K23" i="1" s="1"/>
  <c r="L52" i="7" s="1"/>
  <c r="F14" i="3"/>
  <c r="J23" i="1" s="1"/>
  <c r="E14" i="3"/>
  <c r="K10" i="1" s="1"/>
  <c r="D14" i="3"/>
  <c r="J10" i="1" s="1"/>
  <c r="C14" i="3"/>
  <c r="I23" i="1" s="1"/>
  <c r="J52" i="7" s="1"/>
  <c r="M52" i="7" s="1"/>
  <c r="B14" i="3"/>
  <c r="I10" i="1" s="1"/>
  <c r="F9" i="1"/>
  <c r="K35" i="1"/>
  <c r="J35" i="1"/>
  <c r="I35" i="1"/>
  <c r="F35" i="1"/>
  <c r="E35" i="1"/>
  <c r="D35" i="1"/>
  <c r="C35" i="1"/>
  <c r="F22" i="1"/>
  <c r="E22" i="1"/>
  <c r="D22" i="1"/>
  <c r="C22" i="1"/>
  <c r="B22" i="1"/>
  <c r="E9" i="1"/>
  <c r="D9" i="1"/>
  <c r="C9" i="1"/>
  <c r="B9" i="1"/>
  <c r="K26" i="1" l="1"/>
  <c r="L55" i="7" s="1"/>
  <c r="M55" i="7" s="1"/>
  <c r="K25" i="1"/>
  <c r="L54" i="7" s="1"/>
  <c r="M54" i="7" s="1"/>
  <c r="L13" i="1"/>
  <c r="F55" i="7" s="1"/>
  <c r="L12" i="1"/>
  <c r="F54" i="7" s="1"/>
  <c r="L11" i="1"/>
  <c r="F53" i="7" s="1"/>
  <c r="L10" i="1"/>
  <c r="F52" i="7" s="1"/>
  <c r="H56" i="7"/>
  <c r="F59" i="7" s="1"/>
  <c r="G59" i="7" s="1"/>
  <c r="J14" i="2" l="1"/>
  <c r="I14" i="2"/>
  <c r="H14" i="2"/>
  <c r="G14" i="2"/>
  <c r="K22" i="1" s="1"/>
  <c r="L51" i="7" s="1"/>
  <c r="L56" i="7" s="1"/>
  <c r="F14" i="2"/>
  <c r="J22" i="1" s="1"/>
  <c r="E14" i="2"/>
  <c r="K9" i="1" s="1"/>
  <c r="D14" i="2"/>
  <c r="J9" i="1" s="1"/>
  <c r="C14" i="2"/>
  <c r="I22" i="1" s="1"/>
  <c r="J51" i="7" s="1"/>
  <c r="M51" i="7" s="1"/>
  <c r="B14" i="2"/>
  <c r="I9" i="1" s="1"/>
  <c r="L9" i="1" l="1"/>
  <c r="F51" i="7" s="1"/>
  <c r="K103" i="55"/>
  <c r="J103" i="55"/>
  <c r="I103" i="55"/>
  <c r="H103" i="55"/>
  <c r="G103" i="55"/>
  <c r="F103" i="55"/>
  <c r="E103" i="55"/>
  <c r="D103" i="55"/>
  <c r="C103" i="55"/>
  <c r="B103" i="55"/>
  <c r="K102" i="55"/>
  <c r="J102" i="55"/>
  <c r="I102" i="55"/>
  <c r="H102" i="55"/>
  <c r="G102" i="55"/>
  <c r="F102" i="55"/>
  <c r="E102" i="55"/>
  <c r="D102" i="55"/>
  <c r="C102" i="55"/>
  <c r="B102" i="55"/>
  <c r="K101" i="55"/>
  <c r="J101" i="55"/>
  <c r="I101" i="55"/>
  <c r="H101" i="55"/>
  <c r="G101" i="55"/>
  <c r="F101" i="55"/>
  <c r="E101" i="55"/>
  <c r="D101" i="55"/>
  <c r="C101" i="55"/>
  <c r="B101" i="55"/>
  <c r="K100" i="55"/>
  <c r="J100" i="55"/>
  <c r="I100" i="55"/>
  <c r="H100" i="55"/>
  <c r="G100" i="55"/>
  <c r="F100" i="55"/>
  <c r="E100" i="55"/>
  <c r="D100" i="55"/>
  <c r="C100" i="55"/>
  <c r="B100" i="55"/>
  <c r="K98" i="55"/>
  <c r="J98" i="55"/>
  <c r="I98" i="55"/>
  <c r="H98" i="55"/>
  <c r="G98" i="55"/>
  <c r="F98" i="55"/>
  <c r="E98" i="55"/>
  <c r="D98" i="55"/>
  <c r="C98" i="55"/>
  <c r="B98" i="55"/>
  <c r="K97" i="55"/>
  <c r="J97" i="55"/>
  <c r="I97" i="55"/>
  <c r="H97" i="55"/>
  <c r="G97" i="55"/>
  <c r="F97" i="55"/>
  <c r="E97" i="55"/>
  <c r="D97" i="55"/>
  <c r="C97" i="55"/>
  <c r="B97" i="55"/>
  <c r="K96" i="55"/>
  <c r="J96" i="55"/>
  <c r="I96" i="55"/>
  <c r="H96" i="55"/>
  <c r="G96" i="55"/>
  <c r="F96" i="55"/>
  <c r="E96" i="55"/>
  <c r="D96" i="55"/>
  <c r="C96" i="55"/>
  <c r="B96" i="55"/>
  <c r="K95" i="55"/>
  <c r="J95" i="55"/>
  <c r="I95" i="55"/>
  <c r="H95" i="55"/>
  <c r="G95" i="55"/>
  <c r="F95" i="55"/>
  <c r="E95" i="55"/>
  <c r="D95" i="55"/>
  <c r="C95" i="55"/>
  <c r="B95" i="55"/>
  <c r="K94" i="55"/>
  <c r="J94" i="55"/>
  <c r="I94" i="55"/>
  <c r="H94" i="55"/>
  <c r="G94" i="55"/>
  <c r="F94" i="55"/>
  <c r="E94" i="55"/>
  <c r="D94" i="55"/>
  <c r="C94" i="55"/>
  <c r="B94" i="55"/>
  <c r="K93" i="55"/>
  <c r="J93" i="55"/>
  <c r="I93" i="55"/>
  <c r="H93" i="55"/>
  <c r="G93" i="55"/>
  <c r="F93" i="55"/>
  <c r="E93" i="55"/>
  <c r="D93" i="55"/>
  <c r="C93" i="55"/>
  <c r="B93" i="55"/>
  <c r="K92" i="55"/>
  <c r="J92" i="55"/>
  <c r="I92" i="55"/>
  <c r="H92" i="55"/>
  <c r="G92" i="55"/>
  <c r="F92" i="55"/>
  <c r="E92" i="55"/>
  <c r="D92" i="55"/>
  <c r="C92" i="55"/>
  <c r="B92" i="55"/>
  <c r="K91" i="55"/>
  <c r="J91" i="55"/>
  <c r="I91" i="55"/>
  <c r="H91" i="55"/>
  <c r="G91" i="55"/>
  <c r="F91" i="55"/>
  <c r="E91" i="55"/>
  <c r="D91" i="55"/>
  <c r="C91" i="55"/>
  <c r="B91" i="55"/>
  <c r="K90" i="55"/>
  <c r="J90" i="55"/>
  <c r="I90" i="55"/>
  <c r="H90" i="55"/>
  <c r="G90" i="55"/>
  <c r="F90" i="55"/>
  <c r="E90" i="55"/>
  <c r="D90" i="55"/>
  <c r="C90" i="55"/>
  <c r="B90" i="55"/>
  <c r="K89" i="55"/>
  <c r="J89" i="55"/>
  <c r="I89" i="55"/>
  <c r="H89" i="55"/>
  <c r="G89" i="55"/>
  <c r="F89" i="55"/>
  <c r="E89" i="55"/>
  <c r="D89" i="55"/>
  <c r="C89" i="55"/>
  <c r="B89" i="55"/>
  <c r="K88" i="55"/>
  <c r="J88" i="55"/>
  <c r="I88" i="55"/>
  <c r="H88" i="55"/>
  <c r="G88" i="55"/>
  <c r="F88" i="55"/>
  <c r="E88" i="55"/>
  <c r="D88" i="55"/>
  <c r="C88" i="55"/>
  <c r="B88" i="55"/>
  <c r="K87" i="55"/>
  <c r="J87" i="55"/>
  <c r="I87" i="55"/>
  <c r="H87" i="55"/>
  <c r="G87" i="55"/>
  <c r="F87" i="55"/>
  <c r="E87" i="55"/>
  <c r="D87" i="55"/>
  <c r="C87" i="55"/>
  <c r="B87" i="55"/>
  <c r="K86" i="55"/>
  <c r="J86" i="55"/>
  <c r="I86" i="55"/>
  <c r="H86" i="55"/>
  <c r="G86" i="55"/>
  <c r="F86" i="55"/>
  <c r="E86" i="55"/>
  <c r="D86" i="55"/>
  <c r="C86" i="55"/>
  <c r="B86" i="55"/>
  <c r="K85" i="55"/>
  <c r="J85" i="55"/>
  <c r="I85" i="55"/>
  <c r="H85" i="55"/>
  <c r="G85" i="55"/>
  <c r="F85" i="55"/>
  <c r="E85" i="55"/>
  <c r="D85" i="55"/>
  <c r="C85" i="55"/>
  <c r="B85" i="55"/>
  <c r="K84" i="55"/>
  <c r="J84" i="55"/>
  <c r="I84" i="55"/>
  <c r="H84" i="55"/>
  <c r="G84" i="55"/>
  <c r="F84" i="55"/>
  <c r="E84" i="55"/>
  <c r="D84" i="55"/>
  <c r="C84" i="55"/>
  <c r="B84" i="55"/>
  <c r="K83" i="55"/>
  <c r="J83" i="55"/>
  <c r="I83" i="55"/>
  <c r="H83" i="55"/>
  <c r="G83" i="55"/>
  <c r="F83" i="55"/>
  <c r="E83" i="55"/>
  <c r="D83" i="55"/>
  <c r="C83" i="55"/>
  <c r="B83" i="55"/>
  <c r="K82" i="55"/>
  <c r="J82" i="55"/>
  <c r="I82" i="55"/>
  <c r="H82" i="55"/>
  <c r="G82" i="55"/>
  <c r="F82" i="55"/>
  <c r="E82" i="55"/>
  <c r="D82" i="55"/>
  <c r="C82" i="55"/>
  <c r="B82" i="55"/>
  <c r="K81" i="55"/>
  <c r="J81" i="55"/>
  <c r="I81" i="55"/>
  <c r="H81" i="55"/>
  <c r="G81" i="55"/>
  <c r="F81" i="55"/>
  <c r="E81" i="55"/>
  <c r="D81" i="55"/>
  <c r="C81" i="55"/>
  <c r="B81" i="55"/>
  <c r="K80" i="55"/>
  <c r="J80" i="55"/>
  <c r="I80" i="55"/>
  <c r="H80" i="55"/>
  <c r="G80" i="55"/>
  <c r="F80" i="55"/>
  <c r="E80" i="55"/>
  <c r="D80" i="55"/>
  <c r="C80" i="55"/>
  <c r="B80" i="55"/>
  <c r="K79" i="55"/>
  <c r="J79" i="55"/>
  <c r="I79" i="55"/>
  <c r="H79" i="55"/>
  <c r="G79" i="55"/>
  <c r="F79" i="55"/>
  <c r="E79" i="55"/>
  <c r="D79" i="55"/>
  <c r="C79" i="55"/>
  <c r="B79" i="55"/>
  <c r="K78" i="55"/>
  <c r="J78" i="55"/>
  <c r="I78" i="55"/>
  <c r="H78" i="55"/>
  <c r="G78" i="55"/>
  <c r="F78" i="55"/>
  <c r="E78" i="55"/>
  <c r="D78" i="55"/>
  <c r="C78" i="55"/>
  <c r="B78" i="55"/>
  <c r="K77" i="55"/>
  <c r="J77" i="55"/>
  <c r="I77" i="55"/>
  <c r="H77" i="55"/>
  <c r="G77" i="55"/>
  <c r="F77" i="55"/>
  <c r="E77" i="55"/>
  <c r="D77" i="55"/>
  <c r="C77" i="55"/>
  <c r="B77" i="55"/>
  <c r="K76" i="55"/>
  <c r="J76" i="55"/>
  <c r="I76" i="55"/>
  <c r="H76" i="55"/>
  <c r="G76" i="55"/>
  <c r="F76" i="55"/>
  <c r="E76" i="55"/>
  <c r="D76" i="55"/>
  <c r="C76" i="55"/>
  <c r="B76" i="55"/>
  <c r="K75" i="55"/>
  <c r="J75" i="55"/>
  <c r="I75" i="55"/>
  <c r="H75" i="55"/>
  <c r="G75" i="55"/>
  <c r="F75" i="55"/>
  <c r="E75" i="55"/>
  <c r="D75" i="55"/>
  <c r="C75" i="55"/>
  <c r="B75" i="55"/>
  <c r="K74" i="55"/>
  <c r="J74" i="55"/>
  <c r="I74" i="55"/>
  <c r="H74" i="55"/>
  <c r="G74" i="55"/>
  <c r="F74" i="55"/>
  <c r="E74" i="55"/>
  <c r="D74" i="55"/>
  <c r="C74" i="55"/>
  <c r="B74" i="55"/>
  <c r="K73" i="55"/>
  <c r="J73" i="55"/>
  <c r="I73" i="55"/>
  <c r="H73" i="55"/>
  <c r="G73" i="55"/>
  <c r="F73" i="55"/>
  <c r="E73" i="55"/>
  <c r="D73" i="55"/>
  <c r="C73" i="55"/>
  <c r="B73" i="55"/>
  <c r="K72" i="55"/>
  <c r="J72" i="55"/>
  <c r="I72" i="55"/>
  <c r="H72" i="55"/>
  <c r="G72" i="55"/>
  <c r="F72" i="55"/>
  <c r="E72" i="55"/>
  <c r="D72" i="55"/>
  <c r="C72" i="55"/>
  <c r="B72" i="55"/>
  <c r="K71" i="55"/>
  <c r="J71" i="55"/>
  <c r="I71" i="55"/>
  <c r="H71" i="55"/>
  <c r="G71" i="55"/>
  <c r="F71" i="55"/>
  <c r="E71" i="55"/>
  <c r="D71" i="55"/>
  <c r="C71" i="55"/>
  <c r="B71" i="55"/>
  <c r="K70" i="55"/>
  <c r="J70" i="55"/>
  <c r="I70" i="55"/>
  <c r="H70" i="55"/>
  <c r="G70" i="55"/>
  <c r="F70" i="55"/>
  <c r="E70" i="55"/>
  <c r="D70" i="55"/>
  <c r="C70" i="55"/>
  <c r="B70" i="55"/>
  <c r="K69" i="55"/>
  <c r="J69" i="55"/>
  <c r="I69" i="55"/>
  <c r="H69" i="55"/>
  <c r="G69" i="55"/>
  <c r="F69" i="55"/>
  <c r="E69" i="55"/>
  <c r="D69" i="55"/>
  <c r="C69" i="55"/>
  <c r="B69" i="55"/>
  <c r="K68" i="55"/>
  <c r="J68" i="55"/>
  <c r="I68" i="55"/>
  <c r="H68" i="55"/>
  <c r="G68" i="55"/>
  <c r="F68" i="55"/>
  <c r="E68" i="55"/>
  <c r="D68" i="55"/>
  <c r="C68" i="55"/>
  <c r="B68" i="55"/>
  <c r="K67" i="55"/>
  <c r="J67" i="55"/>
  <c r="I67" i="55"/>
  <c r="H67" i="55"/>
  <c r="G67" i="55"/>
  <c r="F67" i="55"/>
  <c r="E67" i="55"/>
  <c r="D67" i="55"/>
  <c r="C67" i="55"/>
  <c r="B67" i="55"/>
  <c r="K66" i="55"/>
  <c r="J66" i="55"/>
  <c r="I66" i="55"/>
  <c r="H66" i="55"/>
  <c r="G66" i="55"/>
  <c r="F66" i="55"/>
  <c r="E66" i="55"/>
  <c r="D66" i="55"/>
  <c r="C66" i="55"/>
  <c r="B66" i="55"/>
  <c r="K65" i="55"/>
  <c r="J65" i="55"/>
  <c r="I65" i="55"/>
  <c r="H65" i="55"/>
  <c r="G65" i="55"/>
  <c r="F65" i="55"/>
  <c r="E65" i="55"/>
  <c r="D65" i="55"/>
  <c r="C65" i="55"/>
  <c r="B65" i="55"/>
  <c r="K64" i="55"/>
  <c r="J64" i="55"/>
  <c r="I64" i="55"/>
  <c r="H64" i="55"/>
  <c r="G64" i="55"/>
  <c r="F64" i="55"/>
  <c r="E64" i="55"/>
  <c r="D64" i="55"/>
  <c r="C64" i="55"/>
  <c r="B64" i="55"/>
  <c r="K63" i="55"/>
  <c r="J63" i="55"/>
  <c r="I63" i="55"/>
  <c r="H63" i="55"/>
  <c r="G63" i="55"/>
  <c r="F63" i="55"/>
  <c r="E63" i="55"/>
  <c r="D63" i="55"/>
  <c r="C63" i="55"/>
  <c r="B63" i="55"/>
  <c r="K62" i="55"/>
  <c r="J62" i="55"/>
  <c r="I62" i="55"/>
  <c r="H62" i="55"/>
  <c r="G62" i="55"/>
  <c r="F62" i="55"/>
  <c r="E62" i="55"/>
  <c r="D62" i="55"/>
  <c r="C62" i="55"/>
  <c r="B62" i="55"/>
  <c r="K61" i="55"/>
  <c r="J61" i="55"/>
  <c r="I61" i="55"/>
  <c r="H61" i="55"/>
  <c r="G61" i="55"/>
  <c r="F61" i="55"/>
  <c r="E61" i="55"/>
  <c r="D61" i="55"/>
  <c r="C61" i="55"/>
  <c r="B61" i="55"/>
  <c r="K60" i="55"/>
  <c r="J60" i="55"/>
  <c r="I60" i="55"/>
  <c r="H60" i="55"/>
  <c r="G60" i="55"/>
  <c r="F60" i="55"/>
  <c r="E60" i="55"/>
  <c r="D60" i="55"/>
  <c r="C60" i="55"/>
  <c r="B60" i="55"/>
  <c r="K99" i="55"/>
  <c r="J99" i="55"/>
  <c r="I99" i="55"/>
  <c r="H99" i="55"/>
  <c r="G99" i="55"/>
  <c r="F99" i="55"/>
  <c r="E99" i="55"/>
  <c r="D99" i="55"/>
  <c r="C99" i="55"/>
  <c r="B99" i="55"/>
  <c r="L61" i="55" l="1"/>
  <c r="M61" i="55" s="1"/>
  <c r="L63" i="55"/>
  <c r="M63" i="55" s="1"/>
  <c r="L65" i="55"/>
  <c r="M65" i="55" s="1"/>
  <c r="L67" i="55"/>
  <c r="M67" i="55" s="1"/>
  <c r="L69" i="55"/>
  <c r="M69" i="55" s="1"/>
  <c r="L72" i="55"/>
  <c r="M72" i="55" s="1"/>
  <c r="L74" i="55"/>
  <c r="M74" i="55" s="1"/>
  <c r="L76" i="55"/>
  <c r="M76" i="55" s="1"/>
  <c r="L78" i="55"/>
  <c r="M78" i="55" s="1"/>
  <c r="L80" i="55"/>
  <c r="M80" i="55" s="1"/>
  <c r="L82" i="55"/>
  <c r="M82" i="55" s="1"/>
  <c r="L84" i="55"/>
  <c r="M84" i="55" s="1"/>
  <c r="L86" i="55"/>
  <c r="M86" i="55" s="1"/>
  <c r="L88" i="55"/>
  <c r="M88" i="55" s="1"/>
  <c r="L90" i="55"/>
  <c r="M90" i="55" s="1"/>
  <c r="L92" i="55"/>
  <c r="M92" i="55" s="1"/>
  <c r="L94" i="55"/>
  <c r="M94" i="55" s="1"/>
  <c r="L96" i="55"/>
  <c r="M96" i="55" s="1"/>
  <c r="L98" i="55"/>
  <c r="M98" i="55" s="1"/>
  <c r="L101" i="55"/>
  <c r="M101" i="55" s="1"/>
  <c r="L103" i="55"/>
  <c r="M103" i="55" s="1"/>
  <c r="L99" i="55"/>
  <c r="L60" i="55"/>
  <c r="M60" i="55" s="1"/>
  <c r="L62" i="55"/>
  <c r="M62" i="55" s="1"/>
  <c r="L64" i="55"/>
  <c r="M64" i="55" s="1"/>
  <c r="L66" i="55"/>
  <c r="M66" i="55" s="1"/>
  <c r="L68" i="55"/>
  <c r="M68" i="55" s="1"/>
  <c r="L70" i="55"/>
  <c r="M70" i="55" s="1"/>
  <c r="L71" i="55"/>
  <c r="M71" i="55" s="1"/>
  <c r="L73" i="55"/>
  <c r="M73" i="55" s="1"/>
  <c r="L75" i="55"/>
  <c r="M75" i="55" s="1"/>
  <c r="L77" i="55"/>
  <c r="M77" i="55" s="1"/>
  <c r="L79" i="55"/>
  <c r="M79" i="55" s="1"/>
  <c r="L81" i="55"/>
  <c r="M81" i="55" s="1"/>
  <c r="L83" i="55"/>
  <c r="M83" i="55" s="1"/>
  <c r="L85" i="55"/>
  <c r="M85" i="55" s="1"/>
  <c r="L87" i="55"/>
  <c r="M87" i="55" s="1"/>
  <c r="L89" i="55"/>
  <c r="M89" i="55" s="1"/>
  <c r="L91" i="55"/>
  <c r="M91" i="55" s="1"/>
  <c r="L93" i="55"/>
  <c r="M93" i="55" s="1"/>
  <c r="L95" i="55"/>
  <c r="M95" i="55" s="1"/>
  <c r="L97" i="55"/>
  <c r="M97" i="55" s="1"/>
  <c r="L100" i="55"/>
  <c r="M100" i="55" s="1"/>
  <c r="L102" i="55"/>
  <c r="M102" i="55" s="1"/>
  <c r="L45" i="55"/>
  <c r="R26" i="55"/>
  <c r="B12" i="55"/>
  <c r="G39" i="1" l="1"/>
  <c r="G38" i="1"/>
  <c r="G37" i="1"/>
  <c r="G36" i="1" l="1"/>
  <c r="G25" i="1"/>
  <c r="G35" i="1"/>
  <c r="G13" i="1"/>
  <c r="G22" i="1"/>
  <c r="G26" i="1"/>
  <c r="G12" i="1"/>
  <c r="G24" i="1"/>
  <c r="G11" i="1"/>
  <c r="G10" i="1"/>
  <c r="G23" i="1"/>
  <c r="G9" i="1"/>
  <c r="U33" i="55"/>
  <c r="T33" i="55"/>
  <c r="S33" i="55"/>
  <c r="R33" i="55"/>
  <c r="Q33" i="55"/>
  <c r="P33" i="55"/>
  <c r="O33" i="55"/>
  <c r="N33" i="55"/>
  <c r="M33" i="55"/>
  <c r="L33" i="55"/>
  <c r="K33" i="55"/>
  <c r="J33" i="55"/>
  <c r="I33" i="55"/>
  <c r="H33" i="55"/>
  <c r="G33" i="55"/>
  <c r="F33" i="55"/>
  <c r="E33" i="55"/>
  <c r="D33" i="55"/>
  <c r="C33" i="55"/>
  <c r="B33" i="55"/>
  <c r="X33" i="55"/>
  <c r="E29" i="7" s="1"/>
  <c r="D18" i="57"/>
  <c r="C18" i="57"/>
  <c r="B18" i="57"/>
  <c r="G16" i="57"/>
  <c r="G15" i="57"/>
  <c r="G14" i="57"/>
  <c r="G13" i="57"/>
  <c r="G12" i="57"/>
  <c r="G11" i="57"/>
  <c r="G10" i="57"/>
  <c r="G9" i="57"/>
  <c r="G8" i="57"/>
  <c r="I18" i="57"/>
  <c r="G7" i="57"/>
  <c r="V33" i="55" l="1"/>
  <c r="C29" i="7" s="1"/>
  <c r="W33" i="55"/>
  <c r="D29" i="7" s="1"/>
  <c r="G18" i="57"/>
  <c r="G14" i="1"/>
  <c r="U51" i="55"/>
  <c r="U50" i="55"/>
  <c r="U49" i="55"/>
  <c r="U48" i="55"/>
  <c r="U46" i="55"/>
  <c r="U45" i="55"/>
  <c r="U44" i="55"/>
  <c r="U43" i="55"/>
  <c r="U42" i="55"/>
  <c r="U41" i="55"/>
  <c r="U40" i="55"/>
  <c r="U39" i="55"/>
  <c r="U38" i="55"/>
  <c r="U37" i="55"/>
  <c r="U36" i="55"/>
  <c r="U35" i="55"/>
  <c r="U34" i="55"/>
  <c r="U32" i="55"/>
  <c r="U31" i="55"/>
  <c r="U30" i="55"/>
  <c r="U29" i="55"/>
  <c r="U28" i="55"/>
  <c r="U27" i="55"/>
  <c r="U26" i="55"/>
  <c r="U25" i="55"/>
  <c r="U24" i="55"/>
  <c r="U23" i="55"/>
  <c r="U22" i="55"/>
  <c r="U21" i="55"/>
  <c r="U20" i="55"/>
  <c r="U19" i="55"/>
  <c r="U18" i="55"/>
  <c r="U17" i="55"/>
  <c r="U16" i="55"/>
  <c r="U15" i="55"/>
  <c r="U14" i="55"/>
  <c r="T51" i="55"/>
  <c r="T50" i="55"/>
  <c r="T49" i="55"/>
  <c r="T48" i="55"/>
  <c r="T46" i="55"/>
  <c r="T45" i="55"/>
  <c r="T44" i="55"/>
  <c r="T43" i="55"/>
  <c r="T42" i="55"/>
  <c r="T41" i="55"/>
  <c r="T40" i="55"/>
  <c r="T39" i="55"/>
  <c r="T38" i="55"/>
  <c r="T37" i="55"/>
  <c r="T36" i="55"/>
  <c r="T35" i="55"/>
  <c r="T34" i="55"/>
  <c r="T32" i="55"/>
  <c r="T31" i="55"/>
  <c r="T30" i="55"/>
  <c r="T29" i="55"/>
  <c r="T28" i="55"/>
  <c r="T27" i="55"/>
  <c r="T26" i="55"/>
  <c r="T25" i="55"/>
  <c r="T24" i="55"/>
  <c r="T23" i="55"/>
  <c r="T22" i="55"/>
  <c r="T21" i="55"/>
  <c r="T20" i="55"/>
  <c r="T19" i="55"/>
  <c r="T18" i="55"/>
  <c r="T17" i="55"/>
  <c r="T16" i="55"/>
  <c r="T15" i="55"/>
  <c r="T14" i="55"/>
  <c r="S51" i="55"/>
  <c r="S50" i="55"/>
  <c r="S49" i="55"/>
  <c r="S48" i="55"/>
  <c r="S46" i="55"/>
  <c r="S45" i="55"/>
  <c r="S44" i="55"/>
  <c r="S43" i="55"/>
  <c r="S42" i="55"/>
  <c r="S41" i="55"/>
  <c r="S40" i="55"/>
  <c r="S39" i="55"/>
  <c r="S38" i="55"/>
  <c r="S37" i="55"/>
  <c r="S36" i="55"/>
  <c r="S35" i="55"/>
  <c r="S34" i="55"/>
  <c r="S32" i="55"/>
  <c r="S31" i="55"/>
  <c r="S30" i="55"/>
  <c r="S29" i="55"/>
  <c r="S28" i="55"/>
  <c r="S27" i="55"/>
  <c r="S26" i="55"/>
  <c r="S25" i="55"/>
  <c r="S24" i="55"/>
  <c r="S23" i="55"/>
  <c r="S22" i="55"/>
  <c r="S21" i="55"/>
  <c r="S20" i="55"/>
  <c r="S19" i="55"/>
  <c r="S18" i="55"/>
  <c r="S17" i="55"/>
  <c r="S16" i="55"/>
  <c r="S15" i="55"/>
  <c r="S14" i="55"/>
  <c r="R51" i="55"/>
  <c r="R50" i="55"/>
  <c r="R49" i="55"/>
  <c r="R48" i="55"/>
  <c r="R46" i="55"/>
  <c r="R45" i="55"/>
  <c r="R44" i="55"/>
  <c r="R43" i="55"/>
  <c r="R42" i="55"/>
  <c r="R41" i="55"/>
  <c r="R40" i="55"/>
  <c r="R39" i="55"/>
  <c r="R38" i="55"/>
  <c r="R37" i="55"/>
  <c r="R36" i="55"/>
  <c r="R35" i="55"/>
  <c r="R34" i="55"/>
  <c r="R32" i="55"/>
  <c r="R31" i="55"/>
  <c r="R30" i="55"/>
  <c r="R29" i="55"/>
  <c r="R28" i="55"/>
  <c r="R27" i="55"/>
  <c r="R25" i="55"/>
  <c r="R24" i="55"/>
  <c r="R23" i="55"/>
  <c r="R22" i="55"/>
  <c r="R21" i="55"/>
  <c r="R20" i="55"/>
  <c r="R19" i="55"/>
  <c r="R18" i="55"/>
  <c r="R17" i="55"/>
  <c r="R16" i="55"/>
  <c r="R15" i="55"/>
  <c r="R14" i="55"/>
  <c r="Q51" i="55"/>
  <c r="Q50" i="55"/>
  <c r="Q49" i="55"/>
  <c r="Q48" i="55"/>
  <c r="Q46" i="55"/>
  <c r="Q45" i="55"/>
  <c r="Q44" i="55"/>
  <c r="Q43" i="55"/>
  <c r="Q42" i="55"/>
  <c r="Q41" i="55"/>
  <c r="Q40" i="55"/>
  <c r="Q39" i="55"/>
  <c r="Q38" i="55"/>
  <c r="Q37" i="55"/>
  <c r="Q36" i="55"/>
  <c r="Q35" i="55"/>
  <c r="Q34" i="55"/>
  <c r="Q32" i="55"/>
  <c r="Q31" i="55"/>
  <c r="Q30" i="55"/>
  <c r="Q29" i="55"/>
  <c r="Q28" i="55"/>
  <c r="Q27" i="55"/>
  <c r="Q26" i="55"/>
  <c r="Q25" i="55"/>
  <c r="Q24" i="55"/>
  <c r="Q23" i="55"/>
  <c r="Q22" i="55"/>
  <c r="Q21" i="55"/>
  <c r="Q20" i="55"/>
  <c r="Q19" i="55"/>
  <c r="Q18" i="55"/>
  <c r="Q17" i="55"/>
  <c r="Q16" i="55"/>
  <c r="Q15" i="55"/>
  <c r="Q14" i="55"/>
  <c r="P51" i="55"/>
  <c r="P50" i="55"/>
  <c r="P49" i="55"/>
  <c r="P48" i="55"/>
  <c r="P46" i="55"/>
  <c r="P45" i="55"/>
  <c r="P44" i="55"/>
  <c r="P43" i="55"/>
  <c r="P42" i="55"/>
  <c r="P41" i="55"/>
  <c r="P40" i="55"/>
  <c r="P39" i="55"/>
  <c r="P38" i="55"/>
  <c r="P37" i="55"/>
  <c r="P36" i="55"/>
  <c r="P35" i="55"/>
  <c r="P34" i="55"/>
  <c r="P32" i="55"/>
  <c r="P31" i="55"/>
  <c r="P30" i="55"/>
  <c r="P29" i="55"/>
  <c r="P28" i="55"/>
  <c r="P27" i="55"/>
  <c r="P26" i="55"/>
  <c r="P25" i="55"/>
  <c r="P24" i="55"/>
  <c r="P23" i="55"/>
  <c r="P22" i="55"/>
  <c r="P21" i="55"/>
  <c r="P20" i="55"/>
  <c r="P19" i="55"/>
  <c r="P18" i="55"/>
  <c r="P17" i="55"/>
  <c r="P16" i="55"/>
  <c r="P15" i="55"/>
  <c r="P14" i="55"/>
  <c r="O51" i="55"/>
  <c r="O50" i="55"/>
  <c r="O49" i="55"/>
  <c r="O48" i="55"/>
  <c r="O46" i="55"/>
  <c r="O45" i="55"/>
  <c r="O44" i="55"/>
  <c r="O43" i="55"/>
  <c r="O42" i="55"/>
  <c r="O41" i="55"/>
  <c r="O40" i="55"/>
  <c r="O39" i="55"/>
  <c r="O38" i="55"/>
  <c r="O37" i="55"/>
  <c r="O36" i="55"/>
  <c r="O35" i="55"/>
  <c r="O34" i="55"/>
  <c r="O32" i="55"/>
  <c r="O31" i="55"/>
  <c r="O30" i="55"/>
  <c r="O29" i="55"/>
  <c r="O28" i="55"/>
  <c r="O27" i="55"/>
  <c r="O26" i="55"/>
  <c r="O25" i="55"/>
  <c r="O24" i="55"/>
  <c r="O23" i="55"/>
  <c r="O22" i="55"/>
  <c r="O21" i="55"/>
  <c r="O20" i="55"/>
  <c r="O19" i="55"/>
  <c r="O18" i="55"/>
  <c r="O17" i="55"/>
  <c r="O16" i="55"/>
  <c r="O15" i="55"/>
  <c r="O14" i="55"/>
  <c r="N51" i="55"/>
  <c r="N50" i="55"/>
  <c r="N48" i="55"/>
  <c r="N49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M51" i="55"/>
  <c r="M50" i="55"/>
  <c r="M49" i="55"/>
  <c r="M48" i="55"/>
  <c r="M46" i="55"/>
  <c r="M45" i="55"/>
  <c r="M44" i="55"/>
  <c r="M43" i="55"/>
  <c r="M42" i="55"/>
  <c r="M41" i="55"/>
  <c r="M40" i="55"/>
  <c r="M39" i="55"/>
  <c r="M38" i="55"/>
  <c r="M37" i="55"/>
  <c r="M36" i="55"/>
  <c r="M35" i="55"/>
  <c r="M34" i="55"/>
  <c r="M32" i="55"/>
  <c r="M31" i="55"/>
  <c r="M30" i="55"/>
  <c r="M29" i="55"/>
  <c r="M28" i="55"/>
  <c r="M27" i="55"/>
  <c r="M26" i="55"/>
  <c r="M25" i="55"/>
  <c r="M24" i="55"/>
  <c r="M23" i="55"/>
  <c r="M22" i="55"/>
  <c r="M21" i="55"/>
  <c r="M20" i="55"/>
  <c r="M19" i="55"/>
  <c r="M18" i="55"/>
  <c r="M17" i="55"/>
  <c r="M16" i="55"/>
  <c r="M15" i="55"/>
  <c r="M14" i="55"/>
  <c r="L51" i="55"/>
  <c r="L50" i="55"/>
  <c r="L49" i="55"/>
  <c r="L48" i="55"/>
  <c r="L46" i="55"/>
  <c r="L44" i="55"/>
  <c r="L43" i="55"/>
  <c r="L42" i="55"/>
  <c r="L41" i="55"/>
  <c r="L40" i="55"/>
  <c r="L39" i="55"/>
  <c r="L38" i="55"/>
  <c r="L37" i="55"/>
  <c r="L36" i="55"/>
  <c r="L35" i="55"/>
  <c r="L34" i="55"/>
  <c r="L32" i="55"/>
  <c r="L31" i="55"/>
  <c r="L30" i="55"/>
  <c r="L29" i="55"/>
  <c r="L28" i="55"/>
  <c r="L27" i="55"/>
  <c r="L26" i="55"/>
  <c r="L25" i="55"/>
  <c r="L24" i="55"/>
  <c r="L23" i="55"/>
  <c r="L22" i="55"/>
  <c r="L21" i="55"/>
  <c r="L20" i="55"/>
  <c r="L19" i="55"/>
  <c r="L18" i="55"/>
  <c r="L17" i="55"/>
  <c r="L16" i="55"/>
  <c r="L15" i="55"/>
  <c r="L14" i="55"/>
  <c r="K51" i="55"/>
  <c r="K50" i="55"/>
  <c r="K49" i="55"/>
  <c r="K48" i="55"/>
  <c r="K46" i="55"/>
  <c r="K45" i="55"/>
  <c r="K44" i="55"/>
  <c r="K43" i="55"/>
  <c r="K42" i="55"/>
  <c r="K41" i="55"/>
  <c r="K40" i="55"/>
  <c r="K39" i="55"/>
  <c r="K38" i="55"/>
  <c r="K37" i="55"/>
  <c r="K36" i="55"/>
  <c r="K35" i="55"/>
  <c r="K34" i="55"/>
  <c r="K32" i="55"/>
  <c r="K31" i="55"/>
  <c r="K30" i="55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J51" i="55"/>
  <c r="J50" i="55"/>
  <c r="J49" i="55"/>
  <c r="J48" i="55"/>
  <c r="J46" i="55"/>
  <c r="J45" i="55"/>
  <c r="J44" i="55"/>
  <c r="J43" i="55"/>
  <c r="J42" i="55"/>
  <c r="J41" i="55"/>
  <c r="J40" i="55"/>
  <c r="J39" i="55"/>
  <c r="J38" i="55"/>
  <c r="J37" i="55"/>
  <c r="J36" i="55"/>
  <c r="J35" i="55"/>
  <c r="J34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J16" i="55"/>
  <c r="J15" i="55"/>
  <c r="J14" i="55"/>
  <c r="I51" i="55"/>
  <c r="I50" i="55"/>
  <c r="I49" i="55"/>
  <c r="I48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H51" i="55"/>
  <c r="H50" i="55"/>
  <c r="H49" i="55"/>
  <c r="H48" i="55"/>
  <c r="H46" i="55"/>
  <c r="H45" i="55"/>
  <c r="H44" i="55"/>
  <c r="H43" i="55"/>
  <c r="H42" i="55"/>
  <c r="H41" i="55"/>
  <c r="H40" i="55"/>
  <c r="H39" i="55"/>
  <c r="H38" i="55"/>
  <c r="H37" i="55"/>
  <c r="H36" i="55"/>
  <c r="H35" i="55"/>
  <c r="H34" i="55"/>
  <c r="H32" i="55"/>
  <c r="H31" i="55"/>
  <c r="H30" i="55"/>
  <c r="H29" i="55"/>
  <c r="H28" i="55"/>
  <c r="H27" i="55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G51" i="55"/>
  <c r="G50" i="55"/>
  <c r="G49" i="55"/>
  <c r="G48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F51" i="55"/>
  <c r="F50" i="55"/>
  <c r="F49" i="55"/>
  <c r="F48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E51" i="55"/>
  <c r="E50" i="55"/>
  <c r="E49" i="55"/>
  <c r="E48" i="55"/>
  <c r="E46" i="55"/>
  <c r="E45" i="55"/>
  <c r="E44" i="55"/>
  <c r="E43" i="55"/>
  <c r="E42" i="55"/>
  <c r="E41" i="55"/>
  <c r="E40" i="55"/>
  <c r="E39" i="55"/>
  <c r="E38" i="55"/>
  <c r="E37" i="55"/>
  <c r="E36" i="55"/>
  <c r="E35" i="55"/>
  <c r="E34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D51" i="55"/>
  <c r="D50" i="55"/>
  <c r="D49" i="55"/>
  <c r="D48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Y33" i="55" l="1"/>
  <c r="H29" i="7"/>
  <c r="I29" i="7"/>
  <c r="J29" i="7" s="1"/>
  <c r="C51" i="55"/>
  <c r="W51" i="55" s="1"/>
  <c r="C50" i="55"/>
  <c r="W50" i="55" s="1"/>
  <c r="C49" i="55"/>
  <c r="W49" i="55" s="1"/>
  <c r="C48" i="55"/>
  <c r="W48" i="55" s="1"/>
  <c r="C46" i="55"/>
  <c r="W46" i="55" s="1"/>
  <c r="C45" i="55"/>
  <c r="W45" i="55" s="1"/>
  <c r="C44" i="55"/>
  <c r="W44" i="55" s="1"/>
  <c r="C43" i="55"/>
  <c r="W43" i="55" s="1"/>
  <c r="C42" i="55"/>
  <c r="W42" i="55" s="1"/>
  <c r="C41" i="55"/>
  <c r="W41" i="55" s="1"/>
  <c r="C40" i="55"/>
  <c r="W40" i="55" s="1"/>
  <c r="C39" i="55"/>
  <c r="W39" i="55" s="1"/>
  <c r="C38" i="55"/>
  <c r="W38" i="55" s="1"/>
  <c r="C37" i="55"/>
  <c r="W37" i="55" s="1"/>
  <c r="C36" i="55"/>
  <c r="W36" i="55" s="1"/>
  <c r="C35" i="55"/>
  <c r="W35" i="55" s="1"/>
  <c r="C34" i="55"/>
  <c r="W34" i="55" s="1"/>
  <c r="C32" i="55"/>
  <c r="W32" i="55" s="1"/>
  <c r="C31" i="55"/>
  <c r="W31" i="55" s="1"/>
  <c r="C30" i="55"/>
  <c r="W30" i="55" s="1"/>
  <c r="C29" i="55"/>
  <c r="W29" i="55" s="1"/>
  <c r="C28" i="55"/>
  <c r="W28" i="55" s="1"/>
  <c r="C27" i="55"/>
  <c r="W27" i="55" s="1"/>
  <c r="C26" i="55"/>
  <c r="W26" i="55" s="1"/>
  <c r="C25" i="55"/>
  <c r="W25" i="55" s="1"/>
  <c r="C24" i="55"/>
  <c r="W24" i="55" s="1"/>
  <c r="C23" i="55"/>
  <c r="W23" i="55" s="1"/>
  <c r="C22" i="55"/>
  <c r="W22" i="55" s="1"/>
  <c r="C21" i="55"/>
  <c r="W21" i="55" s="1"/>
  <c r="C20" i="55"/>
  <c r="W20" i="55" s="1"/>
  <c r="C19" i="55"/>
  <c r="W19" i="55" s="1"/>
  <c r="C18" i="55"/>
  <c r="W18" i="55" s="1"/>
  <c r="C17" i="55"/>
  <c r="W17" i="55" s="1"/>
  <c r="C16" i="55"/>
  <c r="W16" i="55" s="1"/>
  <c r="C15" i="55"/>
  <c r="W15" i="55" s="1"/>
  <c r="C14" i="55"/>
  <c r="W14" i="55" s="1"/>
  <c r="U12" i="55"/>
  <c r="T12" i="55"/>
  <c r="S12" i="55"/>
  <c r="R12" i="55"/>
  <c r="Q12" i="55"/>
  <c r="P12" i="55"/>
  <c r="O12" i="55"/>
  <c r="N12" i="55"/>
  <c r="M12" i="55"/>
  <c r="L12" i="55"/>
  <c r="K12" i="55"/>
  <c r="J12" i="55"/>
  <c r="I12" i="55"/>
  <c r="H12" i="55"/>
  <c r="G12" i="55"/>
  <c r="F12" i="55"/>
  <c r="E12" i="55"/>
  <c r="D12" i="55"/>
  <c r="C12" i="55"/>
  <c r="U13" i="55"/>
  <c r="S13" i="55"/>
  <c r="Q13" i="55"/>
  <c r="O13" i="55"/>
  <c r="M13" i="55"/>
  <c r="K13" i="55"/>
  <c r="I13" i="55"/>
  <c r="G13" i="55"/>
  <c r="E13" i="55"/>
  <c r="C13" i="55"/>
  <c r="T13" i="55"/>
  <c r="R13" i="55"/>
  <c r="P13" i="55"/>
  <c r="N13" i="55"/>
  <c r="L13" i="55"/>
  <c r="J13" i="55"/>
  <c r="H13" i="55"/>
  <c r="F13" i="55"/>
  <c r="D13" i="55"/>
  <c r="U11" i="55"/>
  <c r="T11" i="55"/>
  <c r="S11" i="55"/>
  <c r="R11" i="55"/>
  <c r="Q11" i="55"/>
  <c r="P11" i="55"/>
  <c r="O11" i="55"/>
  <c r="N11" i="55"/>
  <c r="M11" i="55"/>
  <c r="L11" i="55"/>
  <c r="K11" i="55"/>
  <c r="J11" i="55"/>
  <c r="I11" i="55"/>
  <c r="H11" i="55"/>
  <c r="G11" i="55"/>
  <c r="F11" i="55"/>
  <c r="E11" i="55"/>
  <c r="D11" i="55"/>
  <c r="C11" i="55"/>
  <c r="U10" i="55"/>
  <c r="U9" i="55"/>
  <c r="T10" i="55"/>
  <c r="T9" i="55"/>
  <c r="S10" i="55"/>
  <c r="S9" i="55"/>
  <c r="R10" i="55"/>
  <c r="R9" i="55"/>
  <c r="Q10" i="55"/>
  <c r="Q9" i="55"/>
  <c r="P10" i="55"/>
  <c r="P9" i="55"/>
  <c r="O10" i="55"/>
  <c r="O9" i="55"/>
  <c r="N10" i="55"/>
  <c r="N9" i="55"/>
  <c r="M10" i="55"/>
  <c r="M9" i="55"/>
  <c r="L10" i="55"/>
  <c r="L9" i="55"/>
  <c r="K10" i="55"/>
  <c r="K9" i="55"/>
  <c r="J10" i="55"/>
  <c r="J9" i="55"/>
  <c r="I10" i="55"/>
  <c r="I9" i="55"/>
  <c r="H10" i="55"/>
  <c r="H9" i="55"/>
  <c r="G10" i="55"/>
  <c r="G9" i="55"/>
  <c r="F10" i="55"/>
  <c r="F9" i="55"/>
  <c r="E10" i="55"/>
  <c r="E9" i="55"/>
  <c r="D10" i="55"/>
  <c r="D9" i="55"/>
  <c r="C10" i="55"/>
  <c r="C9" i="55"/>
  <c r="W9" i="55" l="1"/>
  <c r="W11" i="55"/>
  <c r="D7" i="7" s="1"/>
  <c r="W10" i="55"/>
  <c r="D6" i="7" s="1"/>
  <c r="W12" i="55"/>
  <c r="D8" i="7" s="1"/>
  <c r="V12" i="55"/>
  <c r="W13" i="55"/>
  <c r="D9" i="7" s="1"/>
  <c r="U8" i="55"/>
  <c r="S8" i="55"/>
  <c r="Q8" i="55"/>
  <c r="O8" i="55"/>
  <c r="M8" i="55"/>
  <c r="K8" i="55"/>
  <c r="I8" i="55"/>
  <c r="G8" i="55"/>
  <c r="E8" i="55"/>
  <c r="C8" i="55"/>
  <c r="B51" i="55"/>
  <c r="V51" i="55" s="1"/>
  <c r="B50" i="55"/>
  <c r="V50" i="55" s="1"/>
  <c r="B49" i="55"/>
  <c r="V49" i="55" s="1"/>
  <c r="B48" i="55"/>
  <c r="V48" i="55" s="1"/>
  <c r="B46" i="55"/>
  <c r="V46" i="55" s="1"/>
  <c r="B45" i="55"/>
  <c r="V45" i="55" s="1"/>
  <c r="B44" i="55"/>
  <c r="V44" i="55" s="1"/>
  <c r="B43" i="55"/>
  <c r="V43" i="55" s="1"/>
  <c r="B42" i="55"/>
  <c r="V42" i="55" s="1"/>
  <c r="B41" i="55"/>
  <c r="V41" i="55" s="1"/>
  <c r="B40" i="55"/>
  <c r="V40" i="55" s="1"/>
  <c r="B39" i="55"/>
  <c r="V39" i="55" s="1"/>
  <c r="B38" i="55"/>
  <c r="V38" i="55" s="1"/>
  <c r="B37" i="55"/>
  <c r="V37" i="55" s="1"/>
  <c r="B36" i="55"/>
  <c r="V36" i="55" s="1"/>
  <c r="B35" i="55"/>
  <c r="V35" i="55" s="1"/>
  <c r="B34" i="55"/>
  <c r="V34" i="55" s="1"/>
  <c r="B32" i="55"/>
  <c r="V32" i="55" s="1"/>
  <c r="B31" i="55"/>
  <c r="V31" i="55" s="1"/>
  <c r="B30" i="55"/>
  <c r="V30" i="55" s="1"/>
  <c r="B29" i="55"/>
  <c r="V29" i="55" s="1"/>
  <c r="B28" i="55"/>
  <c r="V28" i="55" s="1"/>
  <c r="B27" i="55"/>
  <c r="V27" i="55" s="1"/>
  <c r="B26" i="55"/>
  <c r="V26" i="55" s="1"/>
  <c r="B25" i="55"/>
  <c r="V25" i="55" s="1"/>
  <c r="B24" i="55"/>
  <c r="V24" i="55" s="1"/>
  <c r="B23" i="55"/>
  <c r="V23" i="55" s="1"/>
  <c r="B22" i="55"/>
  <c r="V22" i="55" s="1"/>
  <c r="B21" i="55"/>
  <c r="V21" i="55" s="1"/>
  <c r="B20" i="55"/>
  <c r="V20" i="55" s="1"/>
  <c r="B19" i="55"/>
  <c r="V19" i="55" s="1"/>
  <c r="B18" i="55"/>
  <c r="V18" i="55" s="1"/>
  <c r="B17" i="55"/>
  <c r="V17" i="55" s="1"/>
  <c r="B16" i="55"/>
  <c r="V16" i="55" s="1"/>
  <c r="B15" i="55"/>
  <c r="V15" i="55" s="1"/>
  <c r="B14" i="55"/>
  <c r="V14" i="55" s="1"/>
  <c r="B13" i="55"/>
  <c r="V13" i="55" s="1"/>
  <c r="B11" i="55"/>
  <c r="V11" i="55" s="1"/>
  <c r="B10" i="55"/>
  <c r="V10" i="55" s="1"/>
  <c r="B9" i="55"/>
  <c r="V9" i="55" s="1"/>
  <c r="E18" i="8"/>
  <c r="X51" i="55" s="1"/>
  <c r="D18" i="8"/>
  <c r="C18" i="8"/>
  <c r="B18" i="8"/>
  <c r="G16" i="8"/>
  <c r="G15" i="8"/>
  <c r="G14" i="8"/>
  <c r="G13" i="8"/>
  <c r="G12" i="8"/>
  <c r="G11" i="8"/>
  <c r="G10" i="8"/>
  <c r="G9" i="8"/>
  <c r="G8" i="8"/>
  <c r="I18" i="8"/>
  <c r="G7" i="8"/>
  <c r="E18" i="9"/>
  <c r="X50" i="55" s="1"/>
  <c r="D18" i="9"/>
  <c r="C18" i="9"/>
  <c r="B18" i="9"/>
  <c r="G16" i="9"/>
  <c r="G15" i="9"/>
  <c r="G14" i="9"/>
  <c r="G13" i="9"/>
  <c r="G12" i="9"/>
  <c r="G11" i="9"/>
  <c r="G10" i="9"/>
  <c r="G9" i="9"/>
  <c r="G8" i="9"/>
  <c r="I18" i="9"/>
  <c r="G7" i="9"/>
  <c r="E18" i="11"/>
  <c r="X49" i="55" s="1"/>
  <c r="D18" i="11"/>
  <c r="C18" i="11"/>
  <c r="B18" i="11"/>
  <c r="G16" i="11"/>
  <c r="G15" i="11"/>
  <c r="G14" i="11"/>
  <c r="G13" i="11"/>
  <c r="G12" i="11"/>
  <c r="G11" i="11"/>
  <c r="G10" i="11"/>
  <c r="G9" i="11"/>
  <c r="G8" i="11"/>
  <c r="I18" i="11"/>
  <c r="G7" i="11"/>
  <c r="E18" i="10"/>
  <c r="X48" i="55" s="1"/>
  <c r="D18" i="10"/>
  <c r="C18" i="10"/>
  <c r="B18" i="10"/>
  <c r="G16" i="10"/>
  <c r="G15" i="10"/>
  <c r="G14" i="10"/>
  <c r="G13" i="10"/>
  <c r="G12" i="10"/>
  <c r="G11" i="10"/>
  <c r="G10" i="10"/>
  <c r="G9" i="10"/>
  <c r="G8" i="10"/>
  <c r="I18" i="10"/>
  <c r="G7" i="10"/>
  <c r="E18" i="12"/>
  <c r="X46" i="55" s="1"/>
  <c r="D18" i="12"/>
  <c r="C18" i="12"/>
  <c r="B18" i="12"/>
  <c r="G16" i="12"/>
  <c r="G15" i="12"/>
  <c r="G14" i="12"/>
  <c r="G13" i="12"/>
  <c r="G12" i="12"/>
  <c r="G11" i="12"/>
  <c r="G10" i="12"/>
  <c r="G9" i="12"/>
  <c r="G8" i="12"/>
  <c r="I18" i="12"/>
  <c r="G7" i="12"/>
  <c r="E18" i="13"/>
  <c r="X45" i="55" s="1"/>
  <c r="D18" i="13"/>
  <c r="C18" i="13"/>
  <c r="B18" i="13"/>
  <c r="G16" i="13"/>
  <c r="G15" i="13"/>
  <c r="G14" i="13"/>
  <c r="G13" i="13"/>
  <c r="G12" i="13"/>
  <c r="G11" i="13"/>
  <c r="G10" i="13"/>
  <c r="G9" i="13"/>
  <c r="G8" i="13"/>
  <c r="I18" i="13"/>
  <c r="G7" i="13"/>
  <c r="E18" i="15"/>
  <c r="X44" i="55" s="1"/>
  <c r="D18" i="15"/>
  <c r="C18" i="15"/>
  <c r="B18" i="15"/>
  <c r="G16" i="15"/>
  <c r="G15" i="15"/>
  <c r="G14" i="15"/>
  <c r="G13" i="15"/>
  <c r="G12" i="15"/>
  <c r="G11" i="15"/>
  <c r="G10" i="15"/>
  <c r="G9" i="15"/>
  <c r="G8" i="15"/>
  <c r="I18" i="15"/>
  <c r="G7" i="15"/>
  <c r="E18" i="17"/>
  <c r="X43" i="55" s="1"/>
  <c r="D18" i="17"/>
  <c r="C18" i="17"/>
  <c r="B18" i="17"/>
  <c r="G16" i="17"/>
  <c r="G15" i="17"/>
  <c r="G14" i="17"/>
  <c r="G13" i="17"/>
  <c r="G12" i="17"/>
  <c r="G11" i="17"/>
  <c r="G10" i="17"/>
  <c r="G9" i="17"/>
  <c r="G8" i="17"/>
  <c r="I18" i="17"/>
  <c r="G7" i="17"/>
  <c r="E18" i="18"/>
  <c r="X42" i="55" s="1"/>
  <c r="D18" i="18"/>
  <c r="C18" i="18"/>
  <c r="B18" i="18"/>
  <c r="G16" i="18"/>
  <c r="G15" i="18"/>
  <c r="G14" i="18"/>
  <c r="G13" i="18"/>
  <c r="G12" i="18"/>
  <c r="G11" i="18"/>
  <c r="G10" i="18"/>
  <c r="G9" i="18"/>
  <c r="G8" i="18"/>
  <c r="I18" i="18"/>
  <c r="G7" i="18"/>
  <c r="E18" i="16"/>
  <c r="X41" i="55" s="1"/>
  <c r="D18" i="16"/>
  <c r="C18" i="16"/>
  <c r="B18" i="16"/>
  <c r="G16" i="16"/>
  <c r="G15" i="16"/>
  <c r="G14" i="16"/>
  <c r="G13" i="16"/>
  <c r="G12" i="16"/>
  <c r="G11" i="16"/>
  <c r="G10" i="16"/>
  <c r="G9" i="16"/>
  <c r="G8" i="16"/>
  <c r="I18" i="16"/>
  <c r="G7" i="16"/>
  <c r="E18" i="19"/>
  <c r="X40" i="55" s="1"/>
  <c r="D18" i="19"/>
  <c r="C18" i="19"/>
  <c r="B18" i="19"/>
  <c r="G16" i="19"/>
  <c r="G15" i="19"/>
  <c r="G14" i="19"/>
  <c r="G13" i="19"/>
  <c r="G12" i="19"/>
  <c r="G11" i="19"/>
  <c r="G10" i="19"/>
  <c r="G9" i="19"/>
  <c r="G8" i="19"/>
  <c r="I18" i="19"/>
  <c r="G7" i="19"/>
  <c r="E18" i="20"/>
  <c r="X39" i="55" s="1"/>
  <c r="D18" i="20"/>
  <c r="C18" i="20"/>
  <c r="B18" i="20"/>
  <c r="G16" i="20"/>
  <c r="G15" i="20"/>
  <c r="G14" i="20"/>
  <c r="G13" i="20"/>
  <c r="G12" i="20"/>
  <c r="G11" i="20"/>
  <c r="G10" i="20"/>
  <c r="G9" i="20"/>
  <c r="G8" i="20"/>
  <c r="I18" i="20"/>
  <c r="G7" i="20"/>
  <c r="E18" i="54"/>
  <c r="X38" i="55" s="1"/>
  <c r="D18" i="54"/>
  <c r="C18" i="54"/>
  <c r="B18" i="54"/>
  <c r="G16" i="54"/>
  <c r="G15" i="54"/>
  <c r="G14" i="54"/>
  <c r="G13" i="54"/>
  <c r="G12" i="54"/>
  <c r="G11" i="54"/>
  <c r="G10" i="54"/>
  <c r="G9" i="54"/>
  <c r="G8" i="54"/>
  <c r="I18" i="54"/>
  <c r="G7" i="54"/>
  <c r="E18" i="43"/>
  <c r="X37" i="55" s="1"/>
  <c r="D18" i="43"/>
  <c r="C18" i="43"/>
  <c r="B18" i="43"/>
  <c r="G16" i="43"/>
  <c r="G15" i="43"/>
  <c r="G14" i="43"/>
  <c r="G13" i="43"/>
  <c r="G12" i="43"/>
  <c r="G11" i="43"/>
  <c r="G10" i="43"/>
  <c r="G9" i="43"/>
  <c r="G8" i="43"/>
  <c r="I18" i="43"/>
  <c r="G7" i="43"/>
  <c r="E18" i="21"/>
  <c r="X36" i="55" s="1"/>
  <c r="D18" i="21"/>
  <c r="C18" i="21"/>
  <c r="B18" i="21"/>
  <c r="G16" i="21"/>
  <c r="G15" i="21"/>
  <c r="G14" i="21"/>
  <c r="G13" i="21"/>
  <c r="G12" i="21"/>
  <c r="G11" i="21"/>
  <c r="G10" i="21"/>
  <c r="G9" i="21"/>
  <c r="G8" i="21"/>
  <c r="I18" i="21"/>
  <c r="G7" i="21"/>
  <c r="E18" i="22"/>
  <c r="X35" i="55" s="1"/>
  <c r="D18" i="22"/>
  <c r="C18" i="22"/>
  <c r="B18" i="22"/>
  <c r="G16" i="22"/>
  <c r="G15" i="22"/>
  <c r="G14" i="22"/>
  <c r="G13" i="22"/>
  <c r="G12" i="22"/>
  <c r="G11" i="22"/>
  <c r="G10" i="22"/>
  <c r="G9" i="22"/>
  <c r="G8" i="22"/>
  <c r="I18" i="22"/>
  <c r="G7" i="22"/>
  <c r="E18" i="23"/>
  <c r="X34" i="55" s="1"/>
  <c r="E30" i="7" s="1"/>
  <c r="D18" i="23"/>
  <c r="C18" i="23"/>
  <c r="B18" i="23"/>
  <c r="G16" i="23"/>
  <c r="G15" i="23"/>
  <c r="G14" i="23"/>
  <c r="G13" i="23"/>
  <c r="G12" i="23"/>
  <c r="G11" i="23"/>
  <c r="G10" i="23"/>
  <c r="G9" i="23"/>
  <c r="G8" i="23"/>
  <c r="I18" i="23"/>
  <c r="G7" i="23"/>
  <c r="E18" i="24"/>
  <c r="X32" i="55" s="1"/>
  <c r="D18" i="24"/>
  <c r="C18" i="24"/>
  <c r="B18" i="24"/>
  <c r="G16" i="24"/>
  <c r="G15" i="24"/>
  <c r="G14" i="24"/>
  <c r="G13" i="24"/>
  <c r="G12" i="24"/>
  <c r="G11" i="24"/>
  <c r="G10" i="24"/>
  <c r="G9" i="24"/>
  <c r="G8" i="24"/>
  <c r="I18" i="24"/>
  <c r="G7" i="24"/>
  <c r="E18" i="25"/>
  <c r="X31" i="55" s="1"/>
  <c r="D18" i="25"/>
  <c r="C18" i="25"/>
  <c r="B18" i="25"/>
  <c r="G16" i="25"/>
  <c r="G15" i="25"/>
  <c r="G14" i="25"/>
  <c r="G13" i="25"/>
  <c r="G12" i="25"/>
  <c r="G11" i="25"/>
  <c r="G10" i="25"/>
  <c r="G9" i="25"/>
  <c r="G8" i="25"/>
  <c r="I18" i="25"/>
  <c r="G7" i="25"/>
  <c r="E18" i="39"/>
  <c r="X30" i="55" s="1"/>
  <c r="D18" i="39"/>
  <c r="C18" i="39"/>
  <c r="B18" i="39"/>
  <c r="G16" i="39"/>
  <c r="G15" i="39"/>
  <c r="G14" i="39"/>
  <c r="G13" i="39"/>
  <c r="G12" i="39"/>
  <c r="G11" i="39"/>
  <c r="G10" i="39"/>
  <c r="G9" i="39"/>
  <c r="G8" i="39"/>
  <c r="I18" i="39"/>
  <c r="G7" i="39"/>
  <c r="E18" i="26"/>
  <c r="X29" i="55" s="1"/>
  <c r="D18" i="26"/>
  <c r="C18" i="26"/>
  <c r="B18" i="26"/>
  <c r="G16" i="26"/>
  <c r="G15" i="26"/>
  <c r="G14" i="26"/>
  <c r="G13" i="26"/>
  <c r="G12" i="26"/>
  <c r="G11" i="26"/>
  <c r="G10" i="26"/>
  <c r="G9" i="26"/>
  <c r="G8" i="26"/>
  <c r="I18" i="26"/>
  <c r="G7" i="26"/>
  <c r="E18" i="27"/>
  <c r="X28" i="55" s="1"/>
  <c r="D18" i="27"/>
  <c r="C18" i="27"/>
  <c r="B18" i="27"/>
  <c r="G16" i="27"/>
  <c r="G15" i="27"/>
  <c r="G14" i="27"/>
  <c r="G13" i="27"/>
  <c r="G12" i="27"/>
  <c r="G11" i="27"/>
  <c r="G10" i="27"/>
  <c r="G9" i="27"/>
  <c r="G8" i="27"/>
  <c r="I18" i="27"/>
  <c r="G7" i="27"/>
  <c r="E18" i="28"/>
  <c r="X27" i="55" s="1"/>
  <c r="D18" i="28"/>
  <c r="C18" i="28"/>
  <c r="B18" i="28"/>
  <c r="G16" i="28"/>
  <c r="G15" i="28"/>
  <c r="G14" i="28"/>
  <c r="G13" i="28"/>
  <c r="G12" i="28"/>
  <c r="G11" i="28"/>
  <c r="G10" i="28"/>
  <c r="G9" i="28"/>
  <c r="G8" i="28"/>
  <c r="I18" i="28"/>
  <c r="G7" i="28"/>
  <c r="E18" i="29"/>
  <c r="X26" i="55" s="1"/>
  <c r="D18" i="29"/>
  <c r="C18" i="29"/>
  <c r="B18" i="29"/>
  <c r="G16" i="29"/>
  <c r="G15" i="29"/>
  <c r="G14" i="29"/>
  <c r="G13" i="29"/>
  <c r="G12" i="29"/>
  <c r="G11" i="29"/>
  <c r="G10" i="29"/>
  <c r="G9" i="29"/>
  <c r="G8" i="29"/>
  <c r="I18" i="29"/>
  <c r="G7" i="29"/>
  <c r="E18" i="30"/>
  <c r="X25" i="55" s="1"/>
  <c r="D18" i="30"/>
  <c r="C18" i="30"/>
  <c r="B18" i="30"/>
  <c r="G16" i="30"/>
  <c r="G15" i="30"/>
  <c r="G14" i="30"/>
  <c r="G13" i="30"/>
  <c r="G12" i="30"/>
  <c r="G11" i="30"/>
  <c r="G10" i="30"/>
  <c r="G9" i="30"/>
  <c r="G8" i="30"/>
  <c r="I18" i="30"/>
  <c r="G7" i="30"/>
  <c r="E18" i="31"/>
  <c r="X24" i="55" s="1"/>
  <c r="D18" i="31"/>
  <c r="C18" i="31"/>
  <c r="B18" i="31"/>
  <c r="G16" i="31"/>
  <c r="G15" i="31"/>
  <c r="G14" i="31"/>
  <c r="G13" i="31"/>
  <c r="G12" i="31"/>
  <c r="G11" i="31"/>
  <c r="G10" i="31"/>
  <c r="G9" i="31"/>
  <c r="G8" i="31"/>
  <c r="I18" i="31"/>
  <c r="G7" i="31"/>
  <c r="E18" i="32"/>
  <c r="X23" i="55" s="1"/>
  <c r="D18" i="32"/>
  <c r="C18" i="32"/>
  <c r="B18" i="32"/>
  <c r="G16" i="32"/>
  <c r="G15" i="32"/>
  <c r="G14" i="32"/>
  <c r="G13" i="32"/>
  <c r="G12" i="32"/>
  <c r="G11" i="32"/>
  <c r="G10" i="32"/>
  <c r="G9" i="32"/>
  <c r="G8" i="32"/>
  <c r="I18" i="32"/>
  <c r="G7" i="32"/>
  <c r="E18" i="33"/>
  <c r="X22" i="55" s="1"/>
  <c r="D18" i="33"/>
  <c r="C18" i="33"/>
  <c r="B18" i="33"/>
  <c r="G16" i="33"/>
  <c r="G15" i="33"/>
  <c r="G14" i="33"/>
  <c r="G13" i="33"/>
  <c r="G12" i="33"/>
  <c r="G11" i="33"/>
  <c r="G10" i="33"/>
  <c r="G9" i="33"/>
  <c r="G8" i="33"/>
  <c r="I18" i="33"/>
  <c r="G7" i="33"/>
  <c r="E18" i="34"/>
  <c r="X21" i="55" s="1"/>
  <c r="D18" i="34"/>
  <c r="C18" i="34"/>
  <c r="B18" i="34"/>
  <c r="G16" i="34"/>
  <c r="G15" i="34"/>
  <c r="G14" i="34"/>
  <c r="G13" i="34"/>
  <c r="G12" i="34"/>
  <c r="G11" i="34"/>
  <c r="G10" i="34"/>
  <c r="G9" i="34"/>
  <c r="G8" i="34"/>
  <c r="I18" i="34"/>
  <c r="G7" i="34"/>
  <c r="E18" i="36"/>
  <c r="X20" i="55" s="1"/>
  <c r="D18" i="36"/>
  <c r="C18" i="36"/>
  <c r="B18" i="36"/>
  <c r="G16" i="36"/>
  <c r="G15" i="36"/>
  <c r="G14" i="36"/>
  <c r="G13" i="36"/>
  <c r="G12" i="36"/>
  <c r="G11" i="36"/>
  <c r="G10" i="36"/>
  <c r="G9" i="36"/>
  <c r="G8" i="36"/>
  <c r="I18" i="36"/>
  <c r="G7" i="36"/>
  <c r="E18" i="37"/>
  <c r="X19" i="55" s="1"/>
  <c r="D18" i="37"/>
  <c r="C18" i="37"/>
  <c r="B18" i="37"/>
  <c r="G16" i="37"/>
  <c r="G15" i="37"/>
  <c r="G14" i="37"/>
  <c r="G13" i="37"/>
  <c r="G12" i="37"/>
  <c r="G11" i="37"/>
  <c r="G10" i="37"/>
  <c r="G9" i="37"/>
  <c r="G8" i="37"/>
  <c r="I18" i="37"/>
  <c r="G7" i="37"/>
  <c r="E18" i="40"/>
  <c r="X18" i="55" s="1"/>
  <c r="D18" i="40"/>
  <c r="C18" i="40"/>
  <c r="B18" i="40"/>
  <c r="G16" i="40"/>
  <c r="G15" i="40"/>
  <c r="G14" i="40"/>
  <c r="G13" i="40"/>
  <c r="G12" i="40"/>
  <c r="G11" i="40"/>
  <c r="G10" i="40"/>
  <c r="G9" i="40"/>
  <c r="G8" i="40"/>
  <c r="I18" i="40"/>
  <c r="G7" i="40"/>
  <c r="E18" i="41"/>
  <c r="X17" i="55" s="1"/>
  <c r="D18" i="41"/>
  <c r="C18" i="41"/>
  <c r="B18" i="41"/>
  <c r="G16" i="41"/>
  <c r="G15" i="41"/>
  <c r="G14" i="41"/>
  <c r="G13" i="41"/>
  <c r="G12" i="41"/>
  <c r="G11" i="41"/>
  <c r="G10" i="41"/>
  <c r="G9" i="41"/>
  <c r="G8" i="41"/>
  <c r="I18" i="41"/>
  <c r="G7" i="41"/>
  <c r="E18" i="42"/>
  <c r="X16" i="55" s="1"/>
  <c r="D18" i="42"/>
  <c r="C18" i="42"/>
  <c r="B18" i="42"/>
  <c r="G16" i="42"/>
  <c r="G15" i="42"/>
  <c r="G14" i="42"/>
  <c r="G13" i="42"/>
  <c r="G12" i="42"/>
  <c r="G11" i="42"/>
  <c r="G10" i="42"/>
  <c r="G9" i="42"/>
  <c r="G8" i="42"/>
  <c r="I18" i="42"/>
  <c r="G7" i="42"/>
  <c r="E18" i="45"/>
  <c r="X15" i="55" s="1"/>
  <c r="D18" i="45"/>
  <c r="C18" i="45"/>
  <c r="B18" i="45"/>
  <c r="G16" i="45"/>
  <c r="G15" i="45"/>
  <c r="G14" i="45"/>
  <c r="G13" i="45"/>
  <c r="G12" i="45"/>
  <c r="G11" i="45"/>
  <c r="G10" i="45"/>
  <c r="G9" i="45"/>
  <c r="G8" i="45"/>
  <c r="I18" i="45"/>
  <c r="G7" i="45"/>
  <c r="E18" i="47"/>
  <c r="X14" i="55" s="1"/>
  <c r="D18" i="47"/>
  <c r="C18" i="47"/>
  <c r="B18" i="47"/>
  <c r="G16" i="47"/>
  <c r="G15" i="47"/>
  <c r="G14" i="47"/>
  <c r="G13" i="47"/>
  <c r="G12" i="47"/>
  <c r="G11" i="47"/>
  <c r="G10" i="47"/>
  <c r="G9" i="47"/>
  <c r="G8" i="47"/>
  <c r="I18" i="47"/>
  <c r="G7" i="47"/>
  <c r="E18" i="48"/>
  <c r="X13" i="55" s="1"/>
  <c r="D18" i="48"/>
  <c r="C18" i="48"/>
  <c r="B18" i="48"/>
  <c r="G16" i="48"/>
  <c r="G15" i="48"/>
  <c r="G14" i="48"/>
  <c r="G13" i="48"/>
  <c r="G12" i="48"/>
  <c r="G11" i="48"/>
  <c r="G10" i="48"/>
  <c r="G9" i="48"/>
  <c r="G8" i="48"/>
  <c r="I18" i="48"/>
  <c r="G7" i="48"/>
  <c r="E18" i="49"/>
  <c r="X12" i="55" s="1"/>
  <c r="D18" i="49"/>
  <c r="C18" i="49"/>
  <c r="B18" i="49"/>
  <c r="G16" i="49"/>
  <c r="G15" i="49"/>
  <c r="G14" i="49"/>
  <c r="G13" i="49"/>
  <c r="G12" i="49"/>
  <c r="G11" i="49"/>
  <c r="G10" i="49"/>
  <c r="G9" i="49"/>
  <c r="G8" i="49"/>
  <c r="I18" i="49"/>
  <c r="G7" i="49"/>
  <c r="E18" i="50"/>
  <c r="X11" i="55" s="1"/>
  <c r="D18" i="50"/>
  <c r="C18" i="50"/>
  <c r="B18" i="50"/>
  <c r="G16" i="50"/>
  <c r="G15" i="50"/>
  <c r="G14" i="50"/>
  <c r="G13" i="50"/>
  <c r="G12" i="50"/>
  <c r="G11" i="50"/>
  <c r="G10" i="50"/>
  <c r="G9" i="50"/>
  <c r="G8" i="50"/>
  <c r="I18" i="50"/>
  <c r="G7" i="50"/>
  <c r="E18" i="51"/>
  <c r="X10" i="55" s="1"/>
  <c r="D18" i="51"/>
  <c r="C18" i="51"/>
  <c r="B18" i="51"/>
  <c r="G16" i="51"/>
  <c r="G15" i="51"/>
  <c r="G14" i="51"/>
  <c r="G13" i="51"/>
  <c r="G12" i="51"/>
  <c r="G11" i="51"/>
  <c r="G10" i="51"/>
  <c r="G9" i="51"/>
  <c r="G8" i="51"/>
  <c r="I18" i="51"/>
  <c r="G7" i="51"/>
  <c r="E18" i="52"/>
  <c r="X9" i="55" s="1"/>
  <c r="D18" i="52"/>
  <c r="C18" i="52"/>
  <c r="B18" i="52"/>
  <c r="G16" i="52"/>
  <c r="G15" i="52"/>
  <c r="G14" i="52"/>
  <c r="G13" i="52"/>
  <c r="G12" i="52"/>
  <c r="G11" i="52"/>
  <c r="G10" i="52"/>
  <c r="G9" i="52"/>
  <c r="G8" i="52"/>
  <c r="I18" i="52"/>
  <c r="G7" i="52"/>
  <c r="E18" i="53"/>
  <c r="X8" i="55" s="1"/>
  <c r="D18" i="53"/>
  <c r="C18" i="53"/>
  <c r="G16" i="53"/>
  <c r="G15" i="53"/>
  <c r="G14" i="53"/>
  <c r="G13" i="53"/>
  <c r="G12" i="53"/>
  <c r="G11" i="53"/>
  <c r="G10" i="53"/>
  <c r="G9" i="53"/>
  <c r="G8" i="53"/>
  <c r="I18" i="53"/>
  <c r="G7" i="53"/>
  <c r="C104" i="55"/>
  <c r="D104" i="55"/>
  <c r="E104" i="55"/>
  <c r="F104" i="55"/>
  <c r="G104" i="55"/>
  <c r="H104" i="55"/>
  <c r="I104" i="55"/>
  <c r="J104" i="55"/>
  <c r="R107" i="55" s="1"/>
  <c r="K104" i="55"/>
  <c r="U107" i="55" s="1"/>
  <c r="D44" i="7"/>
  <c r="D45" i="7"/>
  <c r="D46" i="7"/>
  <c r="D47" i="7"/>
  <c r="D52" i="55"/>
  <c r="E18" i="44"/>
  <c r="D18" i="44"/>
  <c r="C18" i="44"/>
  <c r="I18" i="44"/>
  <c r="D5" i="7"/>
  <c r="D11" i="7"/>
  <c r="D13" i="7"/>
  <c r="D16" i="7"/>
  <c r="D17" i="7"/>
  <c r="D19" i="7"/>
  <c r="D21" i="7"/>
  <c r="D23" i="7"/>
  <c r="D25" i="7"/>
  <c r="D27" i="7"/>
  <c r="D30" i="7"/>
  <c r="D32" i="7"/>
  <c r="D34" i="7"/>
  <c r="D36" i="7"/>
  <c r="D38" i="7"/>
  <c r="D40" i="7"/>
  <c r="D42" i="7"/>
  <c r="D10" i="7"/>
  <c r="D12" i="7"/>
  <c r="D14" i="7"/>
  <c r="D15" i="7"/>
  <c r="D18" i="7"/>
  <c r="D20" i="7"/>
  <c r="D22" i="7"/>
  <c r="D24" i="7"/>
  <c r="D26" i="7"/>
  <c r="D28" i="7"/>
  <c r="D31" i="7"/>
  <c r="D33" i="7"/>
  <c r="D35" i="7"/>
  <c r="D37" i="7"/>
  <c r="D39" i="7"/>
  <c r="D41" i="7"/>
  <c r="X47" i="55" l="1"/>
  <c r="E43" i="7" s="1"/>
  <c r="E4" i="7"/>
  <c r="E12" i="7"/>
  <c r="E19" i="7"/>
  <c r="E31" i="7"/>
  <c r="E44" i="7"/>
  <c r="E36" i="7"/>
  <c r="E45" i="7"/>
  <c r="E9" i="7"/>
  <c r="Z17" i="55"/>
  <c r="E16" i="7"/>
  <c r="Z36" i="55"/>
  <c r="Z10" i="55"/>
  <c r="Z14" i="55"/>
  <c r="Z18" i="55"/>
  <c r="Z21" i="55"/>
  <c r="Z25" i="55"/>
  <c r="Z29" i="55"/>
  <c r="E33" i="7"/>
  <c r="E7" i="7"/>
  <c r="E11" i="7"/>
  <c r="E18" i="7"/>
  <c r="E22" i="7"/>
  <c r="E26" i="7"/>
  <c r="Z42" i="55"/>
  <c r="E23" i="7"/>
  <c r="E27" i="7"/>
  <c r="E35" i="7"/>
  <c r="E39" i="7"/>
  <c r="Z24" i="55"/>
  <c r="Z32" i="55"/>
  <c r="E40" i="7"/>
  <c r="E6" i="7"/>
  <c r="E10" i="7"/>
  <c r="E14" i="7"/>
  <c r="E21" i="7"/>
  <c r="E25" i="7"/>
  <c r="F29" i="7"/>
  <c r="G29" i="7" s="1"/>
  <c r="E34" i="7"/>
  <c r="E42" i="7"/>
  <c r="E47" i="7"/>
  <c r="E15" i="7"/>
  <c r="E5" i="7"/>
  <c r="E13" i="7"/>
  <c r="E20" i="7"/>
  <c r="E24" i="7"/>
  <c r="E37" i="7"/>
  <c r="E41" i="7"/>
  <c r="E46" i="7"/>
  <c r="Z41" i="55"/>
  <c r="Z45" i="55"/>
  <c r="Z50" i="55"/>
  <c r="Y29" i="55"/>
  <c r="W8" i="55"/>
  <c r="D4" i="7" s="1"/>
  <c r="Y45" i="55"/>
  <c r="Y15" i="55"/>
  <c r="Y26" i="55"/>
  <c r="Z30" i="55"/>
  <c r="Y30" i="55"/>
  <c r="Y35" i="55"/>
  <c r="Z35" i="55"/>
  <c r="Y39" i="55"/>
  <c r="Z39" i="55"/>
  <c r="Y43" i="55"/>
  <c r="Z43" i="55"/>
  <c r="Z12" i="55"/>
  <c r="Y12" i="55"/>
  <c r="Y11" i="55"/>
  <c r="Y16" i="55"/>
  <c r="Z16" i="55"/>
  <c r="Y19" i="55"/>
  <c r="Z19" i="55"/>
  <c r="Y23" i="55"/>
  <c r="Z23" i="55"/>
  <c r="Y27" i="55"/>
  <c r="Z31" i="55"/>
  <c r="Y31" i="55"/>
  <c r="Y36" i="55"/>
  <c r="Y40" i="55"/>
  <c r="Z40" i="55"/>
  <c r="Y44" i="55"/>
  <c r="Z44" i="55"/>
  <c r="Y49" i="55"/>
  <c r="Z49" i="55"/>
  <c r="Y41" i="55"/>
  <c r="Y14" i="55"/>
  <c r="Y25" i="55"/>
  <c r="Z22" i="55"/>
  <c r="Y22" i="55"/>
  <c r="V8" i="55"/>
  <c r="Y13" i="55"/>
  <c r="Y17" i="55"/>
  <c r="Y20" i="55"/>
  <c r="Z20" i="55"/>
  <c r="Y24" i="55"/>
  <c r="Y28" i="55"/>
  <c r="Z28" i="55"/>
  <c r="Y32" i="55"/>
  <c r="Y37" i="55"/>
  <c r="Y21" i="55"/>
  <c r="Y48" i="55"/>
  <c r="Y9" i="55"/>
  <c r="Z9" i="55"/>
  <c r="Z34" i="55"/>
  <c r="Y34" i="55"/>
  <c r="Y38" i="55"/>
  <c r="Z38" i="55"/>
  <c r="Y42" i="55"/>
  <c r="Z46" i="55"/>
  <c r="Y46" i="55"/>
  <c r="Z51" i="55"/>
  <c r="Y51" i="55"/>
  <c r="Y50" i="55"/>
  <c r="Y10" i="55"/>
  <c r="Y18" i="55"/>
  <c r="V47" i="55"/>
  <c r="W47" i="55"/>
  <c r="G18" i="53"/>
  <c r="G18" i="52"/>
  <c r="G18" i="49"/>
  <c r="G18" i="45"/>
  <c r="G18" i="42"/>
  <c r="G18" i="37"/>
  <c r="G18" i="36"/>
  <c r="G18" i="33"/>
  <c r="G18" i="32"/>
  <c r="G18" i="31"/>
  <c r="G18" i="30"/>
  <c r="G18" i="29"/>
  <c r="G18" i="27"/>
  <c r="G18" i="26"/>
  <c r="G18" i="39"/>
  <c r="G18" i="25"/>
  <c r="G18" i="23"/>
  <c r="G18" i="22"/>
  <c r="G18" i="21"/>
  <c r="G18" i="43"/>
  <c r="G18" i="20"/>
  <c r="G18" i="18"/>
  <c r="G18" i="17"/>
  <c r="G18" i="15"/>
  <c r="G18" i="12"/>
  <c r="G18" i="10"/>
  <c r="G18" i="11"/>
  <c r="G18" i="8"/>
  <c r="G18" i="9"/>
  <c r="G18" i="13"/>
  <c r="G18" i="16"/>
  <c r="G18" i="19"/>
  <c r="G18" i="54"/>
  <c r="G18" i="24"/>
  <c r="G18" i="28"/>
  <c r="G18" i="34"/>
  <c r="G18" i="40"/>
  <c r="G18" i="41"/>
  <c r="G18" i="47"/>
  <c r="G18" i="48"/>
  <c r="G18" i="50"/>
  <c r="G18" i="51"/>
  <c r="H33" i="7"/>
  <c r="I33" i="7"/>
  <c r="J33" i="7" s="1"/>
  <c r="H46" i="7"/>
  <c r="I46" i="7"/>
  <c r="J46" i="7" s="1"/>
  <c r="H44" i="7"/>
  <c r="I44" i="7"/>
  <c r="J44" i="7" s="1"/>
  <c r="H41" i="7"/>
  <c r="I41" i="7"/>
  <c r="J41" i="7" s="1"/>
  <c r="H39" i="7"/>
  <c r="I39" i="7"/>
  <c r="J39" i="7" s="1"/>
  <c r="H37" i="7"/>
  <c r="I37" i="7"/>
  <c r="J37" i="7" s="1"/>
  <c r="H35" i="7"/>
  <c r="I35" i="7"/>
  <c r="J35" i="7" s="1"/>
  <c r="H32" i="7"/>
  <c r="I32" i="7"/>
  <c r="J32" i="7" s="1"/>
  <c r="H30" i="7"/>
  <c r="I30" i="7"/>
  <c r="J30" i="7" s="1"/>
  <c r="H27" i="7"/>
  <c r="I27" i="7"/>
  <c r="J27" i="7" s="1"/>
  <c r="H25" i="7"/>
  <c r="I25" i="7"/>
  <c r="J25" i="7" s="1"/>
  <c r="H23" i="7"/>
  <c r="I23" i="7"/>
  <c r="J23" i="7" s="1"/>
  <c r="H21" i="7"/>
  <c r="I21" i="7"/>
  <c r="J21" i="7" s="1"/>
  <c r="H19" i="7"/>
  <c r="I19" i="7"/>
  <c r="J19" i="7" s="1"/>
  <c r="H17" i="7"/>
  <c r="I17" i="7"/>
  <c r="J17" i="7" s="1"/>
  <c r="H16" i="7"/>
  <c r="I16" i="7"/>
  <c r="J16" i="7" s="1"/>
  <c r="H13" i="7"/>
  <c r="I13" i="7"/>
  <c r="J13" i="7" s="1"/>
  <c r="H11" i="7"/>
  <c r="I11" i="7"/>
  <c r="J11" i="7" s="1"/>
  <c r="H9" i="7"/>
  <c r="I9" i="7"/>
  <c r="J9" i="7" s="1"/>
  <c r="H7" i="7"/>
  <c r="I7" i="7"/>
  <c r="J7" i="7" s="1"/>
  <c r="H5" i="7"/>
  <c r="I5" i="7"/>
  <c r="J5" i="7" s="1"/>
  <c r="M99" i="55"/>
  <c r="I43" i="7" s="1"/>
  <c r="H43" i="7"/>
  <c r="H47" i="7"/>
  <c r="I47" i="7"/>
  <c r="J47" i="7" s="1"/>
  <c r="H45" i="7"/>
  <c r="I45" i="7"/>
  <c r="J45" i="7" s="1"/>
  <c r="H42" i="7"/>
  <c r="I42" i="7"/>
  <c r="J42" i="7" s="1"/>
  <c r="H40" i="7"/>
  <c r="I40" i="7"/>
  <c r="J40" i="7" s="1"/>
  <c r="H38" i="7"/>
  <c r="I38" i="7"/>
  <c r="J38" i="7" s="1"/>
  <c r="H36" i="7"/>
  <c r="I36" i="7"/>
  <c r="J36" i="7" s="1"/>
  <c r="H34" i="7"/>
  <c r="I34" i="7"/>
  <c r="J34" i="7" s="1"/>
  <c r="H31" i="7"/>
  <c r="I31" i="7"/>
  <c r="J31" i="7" s="1"/>
  <c r="H28" i="7"/>
  <c r="I28" i="7"/>
  <c r="J28" i="7" s="1"/>
  <c r="H26" i="7"/>
  <c r="I26" i="7"/>
  <c r="J26" i="7" s="1"/>
  <c r="H24" i="7"/>
  <c r="I24" i="7"/>
  <c r="J24" i="7" s="1"/>
  <c r="H22" i="7"/>
  <c r="I22" i="7"/>
  <c r="J22" i="7" s="1"/>
  <c r="H20" i="7"/>
  <c r="I20" i="7"/>
  <c r="J20" i="7" s="1"/>
  <c r="H18" i="7"/>
  <c r="I18" i="7"/>
  <c r="J18" i="7" s="1"/>
  <c r="H15" i="7"/>
  <c r="I15" i="7"/>
  <c r="J15" i="7" s="1"/>
  <c r="H14" i="7"/>
  <c r="I14" i="7"/>
  <c r="J14" i="7" s="1"/>
  <c r="H12" i="7"/>
  <c r="I12" i="7"/>
  <c r="J12" i="7" s="1"/>
  <c r="H10" i="7"/>
  <c r="I10" i="7"/>
  <c r="J10" i="7" s="1"/>
  <c r="H8" i="7"/>
  <c r="I8" i="7"/>
  <c r="J8" i="7" s="1"/>
  <c r="H6" i="7"/>
  <c r="I6" i="7"/>
  <c r="J6" i="7" s="1"/>
  <c r="H4" i="7"/>
  <c r="I4" i="7"/>
  <c r="J4" i="7" s="1"/>
  <c r="E8" i="7"/>
  <c r="U52" i="55"/>
  <c r="T52" i="55"/>
  <c r="C47" i="7"/>
  <c r="C46" i="7"/>
  <c r="C45" i="7"/>
  <c r="H52" i="55"/>
  <c r="C52" i="55"/>
  <c r="P52" i="55"/>
  <c r="B52" i="55"/>
  <c r="J107" i="55"/>
  <c r="L52" i="55"/>
  <c r="F52" i="55"/>
  <c r="J52" i="55"/>
  <c r="N52" i="55"/>
  <c r="R52" i="55"/>
  <c r="E52" i="55"/>
  <c r="G52" i="55"/>
  <c r="I52" i="55"/>
  <c r="K52" i="55"/>
  <c r="M52" i="55"/>
  <c r="O52" i="55"/>
  <c r="Q52" i="55"/>
  <c r="S52" i="55"/>
  <c r="F47" i="7" l="1"/>
  <c r="F46" i="7"/>
  <c r="F45" i="7"/>
  <c r="G45" i="7" s="1"/>
  <c r="Z47" i="55"/>
  <c r="X52" i="55"/>
  <c r="E28" i="7"/>
  <c r="E38" i="7"/>
  <c r="E32" i="7"/>
  <c r="Z48" i="55"/>
  <c r="Z27" i="55"/>
  <c r="Z11" i="55"/>
  <c r="Z15" i="55"/>
  <c r="Z37" i="55"/>
  <c r="E17" i="7"/>
  <c r="Z33" i="55"/>
  <c r="Z26" i="55"/>
  <c r="Z13" i="55"/>
  <c r="V52" i="55"/>
  <c r="U55" i="55"/>
  <c r="U110" i="55" s="1"/>
  <c r="Y8" i="55"/>
  <c r="Z8" i="55"/>
  <c r="W52" i="55"/>
  <c r="J43" i="7"/>
  <c r="J48" i="7" s="1"/>
  <c r="I48" i="7"/>
  <c r="J55" i="55"/>
  <c r="J110" i="55" s="1"/>
  <c r="R55" i="55"/>
  <c r="R110" i="55" s="1"/>
  <c r="B46" i="7"/>
  <c r="B29" i="7"/>
  <c r="B45" i="7"/>
  <c r="B47" i="7"/>
  <c r="G47" i="7"/>
  <c r="G46" i="7"/>
  <c r="B55" i="55"/>
  <c r="K55" i="7"/>
  <c r="L39" i="1"/>
  <c r="K54" i="7"/>
  <c r="L38" i="1"/>
  <c r="L25" i="1"/>
  <c r="K53" i="7"/>
  <c r="L37" i="1"/>
  <c r="K51" i="7"/>
  <c r="L22" i="1"/>
  <c r="Y52" i="55" l="1"/>
  <c r="L24" i="1"/>
  <c r="L26" i="1"/>
  <c r="L35" i="1"/>
  <c r="K52" i="7"/>
  <c r="K56" i="7" s="1"/>
  <c r="L36" i="1"/>
  <c r="L23" i="1"/>
  <c r="C33" i="7" l="1"/>
  <c r="E40" i="1"/>
  <c r="B40" i="1"/>
  <c r="E54" i="7"/>
  <c r="D54" i="7"/>
  <c r="D51" i="7"/>
  <c r="E51" i="7"/>
  <c r="D53" i="7"/>
  <c r="E53" i="7"/>
  <c r="E14" i="1"/>
  <c r="E55" i="7"/>
  <c r="B33" i="7" l="1"/>
  <c r="F33" i="7"/>
  <c r="G33" i="7" s="1"/>
  <c r="C14" i="1"/>
  <c r="N51" i="7"/>
  <c r="I40" i="1"/>
  <c r="C40" i="7"/>
  <c r="C36" i="7"/>
  <c r="C41" i="7"/>
  <c r="B41" i="7" s="1"/>
  <c r="D43" i="7"/>
  <c r="B104" i="55"/>
  <c r="E48" i="7"/>
  <c r="D55" i="7"/>
  <c r="E27" i="1"/>
  <c r="C27" i="1"/>
  <c r="D27" i="1"/>
  <c r="B27" i="1"/>
  <c r="K27" i="1"/>
  <c r="B14" i="1"/>
  <c r="C54" i="7"/>
  <c r="C40" i="1"/>
  <c r="N53" i="7"/>
  <c r="C53" i="7"/>
  <c r="C51" i="7"/>
  <c r="C55" i="7"/>
  <c r="F40" i="1"/>
  <c r="J27" i="1"/>
  <c r="D52" i="7"/>
  <c r="E52" i="7"/>
  <c r="E56" i="7" s="1"/>
  <c r="K14" i="1"/>
  <c r="I27" i="1"/>
  <c r="N52" i="7"/>
  <c r="C52" i="7"/>
  <c r="I14" i="1"/>
  <c r="F14" i="1"/>
  <c r="D40" i="1"/>
  <c r="D14" i="1"/>
  <c r="B107" i="55" l="1"/>
  <c r="L104" i="55"/>
  <c r="M104" i="55" s="1"/>
  <c r="B53" i="7"/>
  <c r="B55" i="7"/>
  <c r="B54" i="7"/>
  <c r="B52" i="7"/>
  <c r="B51" i="7"/>
  <c r="G52" i="7"/>
  <c r="G51" i="7"/>
  <c r="G53" i="7"/>
  <c r="C44" i="7"/>
  <c r="C42" i="7"/>
  <c r="B42" i="7" s="1"/>
  <c r="F41" i="7"/>
  <c r="G41" i="7" s="1"/>
  <c r="B40" i="7"/>
  <c r="F40" i="7"/>
  <c r="G40" i="7" s="1"/>
  <c r="C39" i="7"/>
  <c r="C38" i="7"/>
  <c r="C37" i="7"/>
  <c r="B36" i="7"/>
  <c r="F36" i="7"/>
  <c r="G36" i="7" s="1"/>
  <c r="C35" i="7"/>
  <c r="C34" i="7"/>
  <c r="C32" i="7"/>
  <c r="C31" i="7"/>
  <c r="C30" i="7"/>
  <c r="C12" i="7"/>
  <c r="C15" i="7"/>
  <c r="C18" i="7"/>
  <c r="C22" i="7"/>
  <c r="C26" i="7"/>
  <c r="C7" i="7"/>
  <c r="C11" i="7"/>
  <c r="C17" i="7"/>
  <c r="C21" i="7"/>
  <c r="C10" i="7"/>
  <c r="C14" i="7"/>
  <c r="C20" i="7"/>
  <c r="C24" i="7"/>
  <c r="C28" i="7"/>
  <c r="C5" i="7"/>
  <c r="C9" i="7"/>
  <c r="C13" i="7"/>
  <c r="C16" i="7"/>
  <c r="C27" i="7"/>
  <c r="C8" i="7"/>
  <c r="C43" i="7"/>
  <c r="Y47" i="55"/>
  <c r="L40" i="1"/>
  <c r="C23" i="7"/>
  <c r="C25" i="7"/>
  <c r="C19" i="7"/>
  <c r="J14" i="1"/>
  <c r="J40" i="1"/>
  <c r="D56" i="7"/>
  <c r="F27" i="1"/>
  <c r="C6" i="7"/>
  <c r="C4" i="7"/>
  <c r="K40" i="1"/>
  <c r="L27" i="1"/>
  <c r="C56" i="7"/>
  <c r="G27" i="1"/>
  <c r="L14" i="1"/>
  <c r="J56" i="7"/>
  <c r="B44" i="7" l="1"/>
  <c r="F44" i="7"/>
  <c r="G44" i="7" s="1"/>
  <c r="F43" i="7"/>
  <c r="G43" i="7" s="1"/>
  <c r="B43" i="7"/>
  <c r="G55" i="7"/>
  <c r="N55" i="7"/>
  <c r="G54" i="7"/>
  <c r="F56" i="7"/>
  <c r="F42" i="7"/>
  <c r="G42" i="7" s="1"/>
  <c r="B39" i="7"/>
  <c r="F39" i="7"/>
  <c r="G39" i="7" s="1"/>
  <c r="B38" i="7"/>
  <c r="F38" i="7"/>
  <c r="G38" i="7" s="1"/>
  <c r="B37" i="7"/>
  <c r="F37" i="7"/>
  <c r="G37" i="7" s="1"/>
  <c r="B35" i="7"/>
  <c r="F35" i="7"/>
  <c r="G35" i="7" s="1"/>
  <c r="B34" i="7"/>
  <c r="F34" i="7"/>
  <c r="G34" i="7" s="1"/>
  <c r="B32" i="7"/>
  <c r="F32" i="7"/>
  <c r="G32" i="7" s="1"/>
  <c r="B31" i="7"/>
  <c r="F31" i="7"/>
  <c r="G31" i="7" s="1"/>
  <c r="B30" i="7"/>
  <c r="F30" i="7"/>
  <c r="G30" i="7" s="1"/>
  <c r="B28" i="7"/>
  <c r="F28" i="7"/>
  <c r="G28" i="7" s="1"/>
  <c r="B27" i="7"/>
  <c r="F27" i="7"/>
  <c r="G27" i="7" s="1"/>
  <c r="B26" i="7"/>
  <c r="F26" i="7"/>
  <c r="G26" i="7" s="1"/>
  <c r="B25" i="7"/>
  <c r="F25" i="7"/>
  <c r="G25" i="7" s="1"/>
  <c r="B24" i="7"/>
  <c r="F24" i="7"/>
  <c r="G24" i="7" s="1"/>
  <c r="B23" i="7"/>
  <c r="F23" i="7"/>
  <c r="G23" i="7" s="1"/>
  <c r="B21" i="7"/>
  <c r="F21" i="7"/>
  <c r="G21" i="7" s="1"/>
  <c r="B22" i="7"/>
  <c r="F22" i="7"/>
  <c r="G22" i="7" s="1"/>
  <c r="B20" i="7"/>
  <c r="F20" i="7"/>
  <c r="G20" i="7" s="1"/>
  <c r="B19" i="7"/>
  <c r="F19" i="7"/>
  <c r="G19" i="7" s="1"/>
  <c r="F18" i="7"/>
  <c r="G18" i="7" s="1"/>
  <c r="B18" i="7"/>
  <c r="B17" i="7"/>
  <c r="F17" i="7"/>
  <c r="G17" i="7" s="1"/>
  <c r="B16" i="7"/>
  <c r="F16" i="7"/>
  <c r="G16" i="7" s="1"/>
  <c r="B15" i="7"/>
  <c r="F15" i="7"/>
  <c r="G15" i="7" s="1"/>
  <c r="B14" i="7"/>
  <c r="F14" i="7"/>
  <c r="G14" i="7" s="1"/>
  <c r="B13" i="7"/>
  <c r="F13" i="7"/>
  <c r="G13" i="7" s="1"/>
  <c r="B12" i="7"/>
  <c r="F12" i="7"/>
  <c r="G12" i="7" s="1"/>
  <c r="B11" i="7"/>
  <c r="F11" i="7"/>
  <c r="G11" i="7" s="1"/>
  <c r="B10" i="7"/>
  <c r="F10" i="7"/>
  <c r="G10" i="7" s="1"/>
  <c r="B9" i="7"/>
  <c r="F9" i="7"/>
  <c r="G9" i="7" s="1"/>
  <c r="B8" i="7"/>
  <c r="F8" i="7"/>
  <c r="G8" i="7" s="1"/>
  <c r="B7" i="7"/>
  <c r="F7" i="7"/>
  <c r="G7" i="7" s="1"/>
  <c r="B6" i="7"/>
  <c r="F6" i="7"/>
  <c r="G6" i="7" s="1"/>
  <c r="B5" i="7"/>
  <c r="F5" i="7"/>
  <c r="G5" i="7" s="1"/>
  <c r="B4" i="7"/>
  <c r="F4" i="7"/>
  <c r="G4" i="7" s="1"/>
  <c r="D48" i="7"/>
  <c r="C48" i="7"/>
  <c r="B110" i="55"/>
  <c r="H48" i="7"/>
  <c r="H59" i="7" s="1"/>
  <c r="G40" i="1"/>
  <c r="B56" i="7"/>
  <c r="G56" i="7" l="1"/>
  <c r="B48" i="7"/>
  <c r="B59" i="7" s="1"/>
  <c r="M56" i="7"/>
  <c r="J59" i="7" s="1"/>
  <c r="N54" i="7"/>
  <c r="N56" i="7" s="1"/>
  <c r="L59" i="7" s="1"/>
  <c r="G48" i="7"/>
  <c r="F48" i="7"/>
  <c r="C59" i="7" s="1"/>
  <c r="E59" i="7" l="1"/>
  <c r="Z52" i="55" l="1"/>
</calcChain>
</file>

<file path=xl/sharedStrings.xml><?xml version="1.0" encoding="utf-8"?>
<sst xmlns="http://schemas.openxmlformats.org/spreadsheetml/2006/main" count="929" uniqueCount="259">
  <si>
    <t>SCHOOL</t>
  </si>
  <si>
    <t>TOTAL</t>
  </si>
  <si>
    <t>GRADE</t>
  </si>
  <si>
    <t>FULL TIME</t>
  </si>
  <si>
    <t>PART TIME</t>
  </si>
  <si>
    <t>ADULT (OVER 21)</t>
  </si>
  <si>
    <t>TOTAL SECONDARY PUPILS OF THE BOARD BY GRADE (under 21)</t>
  </si>
  <si>
    <t>JK</t>
  </si>
  <si>
    <t>SK</t>
  </si>
  <si>
    <t>Total Elementary Enrolment</t>
  </si>
  <si>
    <t>Secondary Schools</t>
  </si>
  <si>
    <t xml:space="preserve">TOTAL PUPILS </t>
  </si>
  <si>
    <t>TOTAL FTE</t>
  </si>
  <si>
    <t>Total Secondary Enrolment</t>
  </si>
  <si>
    <t>Total Board Enrolment</t>
  </si>
  <si>
    <t>TOTAL PUPILS</t>
  </si>
  <si>
    <t>Elementary Schools</t>
  </si>
  <si>
    <t xml:space="preserve">TOTAL ELEMENTARY PUPILS OF THE BOARD BY GRADE </t>
  </si>
  <si>
    <t>Other Pupils</t>
  </si>
  <si>
    <t>Eqv.    FTE</t>
  </si>
  <si>
    <t>Eqv.     FTE</t>
  </si>
  <si>
    <t>TOTAL PT</t>
  </si>
  <si>
    <t>TOTAL FT</t>
  </si>
  <si>
    <t xml:space="preserve">TOTAL OTHER PUPILS (INTERNATIONAL STUDENTS - (under 21) </t>
  </si>
  <si>
    <t xml:space="preserve">  Monsignor Doyle Catholic Secondary School</t>
  </si>
  <si>
    <t xml:space="preserve">  Resurrection Catholic Secondary School</t>
  </si>
  <si>
    <t xml:space="preserve">  St. Benedict Catholic Secondary School</t>
  </si>
  <si>
    <t xml:space="preserve">  St. David Catholic Secondary School</t>
  </si>
  <si>
    <t xml:space="preserve">  St. Mary's High School</t>
  </si>
  <si>
    <t xml:space="preserve">  Blessed Sacrament Catholic Elementary School       </t>
  </si>
  <si>
    <t xml:space="preserve">  Christ the King Catholic Elementary School         </t>
  </si>
  <si>
    <t xml:space="preserve">  Canadian Martyrs Catholic Elementary School        </t>
  </si>
  <si>
    <t xml:space="preserve">  Holy Family Catholic Elementary School             </t>
  </si>
  <si>
    <t xml:space="preserve">  Holy Rosary Catholic Elementary School             </t>
  </si>
  <si>
    <t xml:space="preserve">  Holy Spirit Catholic Elementary School             </t>
  </si>
  <si>
    <t xml:space="preserve">  John Sweeney Catholic Elementary School</t>
  </si>
  <si>
    <t xml:space="preserve">  Monsignor RM Haller Catholic Elementary School     </t>
  </si>
  <si>
    <t xml:space="preserve">  Our Lady of Fatima Catholic Elementary School      </t>
  </si>
  <si>
    <t xml:space="preserve">  Our Lady of Grace Catholic Elementary School       </t>
  </si>
  <si>
    <t xml:space="preserve">  Our Lady of Lourdes Catholic Elementary School     </t>
  </si>
  <si>
    <t xml:space="preserve">  St Agnes Catholic Elementary School                </t>
  </si>
  <si>
    <t xml:space="preserve">  St Aloysius Catholic Elementary School             </t>
  </si>
  <si>
    <t xml:space="preserve">  St Anne (K) Catholic Elementary School             </t>
  </si>
  <si>
    <t xml:space="preserve">  St Anne (C) Catholic Elementary School             </t>
  </si>
  <si>
    <t xml:space="preserve">  St Augustine Catholic Elementary School            </t>
  </si>
  <si>
    <t xml:space="preserve">  St Bernadette Catholic Elementary School           </t>
  </si>
  <si>
    <t xml:space="preserve">  St Boniface Catholic Elementary School        </t>
  </si>
  <si>
    <t xml:space="preserve">  St Brigid Catholic Elementary School               </t>
  </si>
  <si>
    <t xml:space="preserve">  St Clement Catholic Elementary School              </t>
  </si>
  <si>
    <t xml:space="preserve">  St Daniel Catholic Elementary School               </t>
  </si>
  <si>
    <t xml:space="preserve">  St Dominic Savio Catholic Elementary School                      </t>
  </si>
  <si>
    <t xml:space="preserve">  Sir Edgar Bauer Catholic Elementary School         </t>
  </si>
  <si>
    <t xml:space="preserve">  St Elizabeth Catholic Elementary School            </t>
  </si>
  <si>
    <t xml:space="preserve">  St Francis Catholic Elementary School          </t>
  </si>
  <si>
    <t xml:space="preserve">  St Gregory Catholic Elementary School              </t>
  </si>
  <si>
    <t xml:space="preserve">  St John Catholic Elementary School                 </t>
  </si>
  <si>
    <t xml:space="preserve">  St Joseph Catholic Elementary School           </t>
  </si>
  <si>
    <t xml:space="preserve">  St Luke Catholic Elementary School                 </t>
  </si>
  <si>
    <t xml:space="preserve">  St Margaret of Scotland Catholic Elementary School </t>
  </si>
  <si>
    <t xml:space="preserve">  St Michael Catholic Elementary School          </t>
  </si>
  <si>
    <t xml:space="preserve">  St Mark Catholic Elementary School                 </t>
  </si>
  <si>
    <t xml:space="preserve">  St Matthew Catholic Elementary School              </t>
  </si>
  <si>
    <t xml:space="preserve">  St Nicholas Catholic Elementary School             </t>
  </si>
  <si>
    <t xml:space="preserve">  St Paul Catholic Elementary School                 </t>
  </si>
  <si>
    <t xml:space="preserve">  St Peter Catholic Elementary School                </t>
  </si>
  <si>
    <t xml:space="preserve">  St Teresa (K) Catholic Elementary School           </t>
  </si>
  <si>
    <t xml:space="preserve">  St Timothy Catholic Elementary School              </t>
  </si>
  <si>
    <t xml:space="preserve">  St Vincent de Paul Catholic Elementary School      </t>
  </si>
  <si>
    <t>Pupils of the Board</t>
  </si>
  <si>
    <t>Grade 1-3</t>
  </si>
  <si>
    <t>Grade 4-8</t>
  </si>
  <si>
    <t>Grades 1-3</t>
  </si>
  <si>
    <t>Grades 4-8</t>
  </si>
  <si>
    <t>BSCT</t>
  </si>
  <si>
    <t>CKIN</t>
  </si>
  <si>
    <t>CMRT</t>
  </si>
  <si>
    <t>HFAM</t>
  </si>
  <si>
    <t>HROS</t>
  </si>
  <si>
    <t>HSPI</t>
  </si>
  <si>
    <t>JSWE</t>
  </si>
  <si>
    <t>MHAL</t>
  </si>
  <si>
    <t>OLFA</t>
  </si>
  <si>
    <t>OLGR</t>
  </si>
  <si>
    <t>OLLO</t>
  </si>
  <si>
    <t>SAGN</t>
  </si>
  <si>
    <t>SALO</t>
  </si>
  <si>
    <t>SANK</t>
  </si>
  <si>
    <t>SANN</t>
  </si>
  <si>
    <t>SAUG</t>
  </si>
  <si>
    <t>SBER</t>
  </si>
  <si>
    <t>SBNM</t>
  </si>
  <si>
    <t>SBRD</t>
  </si>
  <si>
    <t>SCLT</t>
  </si>
  <si>
    <t>SDAN</t>
  </si>
  <si>
    <t>SDOM</t>
  </si>
  <si>
    <t>SEBR</t>
  </si>
  <si>
    <t>SELH</t>
  </si>
  <si>
    <t>SFRC</t>
  </si>
  <si>
    <t>SGRG</t>
  </si>
  <si>
    <t>SJHN</t>
  </si>
  <si>
    <t>SJOC</t>
  </si>
  <si>
    <t>SLUK</t>
  </si>
  <si>
    <t>SMGT</t>
  </si>
  <si>
    <t>SMIC</t>
  </si>
  <si>
    <t>SMRK</t>
  </si>
  <si>
    <t>SMTH</t>
  </si>
  <si>
    <t>SNIK</t>
  </si>
  <si>
    <t>SPAU</t>
  </si>
  <si>
    <t>SPET</t>
  </si>
  <si>
    <t>STEE</t>
  </si>
  <si>
    <t>STEK</t>
  </si>
  <si>
    <t>STIM</t>
  </si>
  <si>
    <t>SVIN</t>
  </si>
  <si>
    <t>MDOY</t>
  </si>
  <si>
    <t>RESU</t>
  </si>
  <si>
    <t>SBEN</t>
  </si>
  <si>
    <t>SDAV</t>
  </si>
  <si>
    <t>SMRY</t>
  </si>
  <si>
    <t xml:space="preserve">TOTAL OTHER PUPILS (INTERNATIONAL STUDENTS AND NATIVE STUDENTS UNDER TUITION AGREEMENT) </t>
  </si>
  <si>
    <t>Totals</t>
  </si>
  <si>
    <t>FULL TIME (Under 21)</t>
  </si>
  <si>
    <t>PART TIME (Over 21)</t>
  </si>
  <si>
    <t>FULL TIME (Over 21)</t>
  </si>
  <si>
    <t>PART TIME (Under 21)</t>
  </si>
  <si>
    <t>ST ALOYSIOUS                                                   ENROLMENT BY GRADE</t>
  </si>
  <si>
    <t>ST AGNES                                                 ENROLMENT BY GRADE</t>
  </si>
  <si>
    <t>OUR LADY OF LOURDES                             ENROLMENT BY GRADE</t>
  </si>
  <si>
    <t>OUR LADY OF GRACE                              ENROLMENT BY GRADE</t>
  </si>
  <si>
    <t>OUR LADY OF FATIMA                                 ENROLMENT BY GRADE</t>
  </si>
  <si>
    <t>MONSIGNOR HALLER                                 ENROLMENT BY GRADE</t>
  </si>
  <si>
    <t>JOHN SWEENEY                                           ENROLMENT BY GRADE</t>
  </si>
  <si>
    <t>HOLY SPIRIT                                             ENROLMENT BY GRADE</t>
  </si>
  <si>
    <t>HOLY ROSARY                                         ENROLMENT BY GRADE</t>
  </si>
  <si>
    <t>HOLY FAMILY                                           ENROLMENT BY GRADE</t>
  </si>
  <si>
    <t>CANADIAN MARTYRS                                    ENROLMENT BY GRADE</t>
  </si>
  <si>
    <t>CHRIST THE KING                                    ENROLMENT BY GRADE</t>
  </si>
  <si>
    <t>RESURRECTION                                                    ENROLMENT BY GRADE</t>
  </si>
  <si>
    <t>MONSIGNOR DOYLE                                                   ENROLMENT BY GRADE</t>
  </si>
  <si>
    <t>ST ANNE (K)                                ENROLMENT BY GRADE</t>
  </si>
  <si>
    <t>ST ANNE(C)                                  ENROLMENT BY GRADE</t>
  </si>
  <si>
    <t>ST JOHN                                      ENROLMENT BY GRADE</t>
  </si>
  <si>
    <t>ST PETER                                    ENROLMENT BY GRADE</t>
  </si>
  <si>
    <t>ST TERESA (E)                            ENROLMENT BY GRADE</t>
  </si>
  <si>
    <t>ST TERESA (K)                            ENROLMENT BY GRADE</t>
  </si>
  <si>
    <t xml:space="preserve">  St Kateri Catholic Elementary School          </t>
  </si>
  <si>
    <t>ST KATERI                                      ENROLMENT BY GRADE</t>
  </si>
  <si>
    <t>SKAT</t>
  </si>
  <si>
    <t xml:space="preserve">  St Teresa of Avila Catholic Elementary School           </t>
  </si>
  <si>
    <t>BLESSED SACRAMENT                                    ENROLMENT BY GRADE</t>
  </si>
  <si>
    <t>ST AUGUSTINE                            ENROLMENT BY GRADE</t>
  </si>
  <si>
    <t>ST BERNADETTE                           ENROLMENT BY GRADE</t>
  </si>
  <si>
    <t>ST BONIFACE                                ENROLMENT BY GRADE</t>
  </si>
  <si>
    <t>ST BRIGID                                     ENROLMENT BY GRADE</t>
  </si>
  <si>
    <t>ST CLEMENT                                 ENROLMENT BY GRADE</t>
  </si>
  <si>
    <t>ST DANIEL                                    ENROLMENT BY GRADE</t>
  </si>
  <si>
    <t>ST DOMINIC                                  ENROLMENT BY GRADE</t>
  </si>
  <si>
    <t>SIR EDGAR BAUER                        ENROLMENT BY GRADE</t>
  </si>
  <si>
    <t>ST ELIZABETH                               ENROLMENT BY GRADE</t>
  </si>
  <si>
    <t>ST FRANCIS                                  ENROLMENT BY GRADE</t>
  </si>
  <si>
    <t>ST GREGORY                                ENROLMENT BY GRADE</t>
  </si>
  <si>
    <t>ST JOSEPH                                   ENROLMENT BY GRADE</t>
  </si>
  <si>
    <t>ST LUKE                                       ENROLMENT BY GRADE</t>
  </si>
  <si>
    <t>ST MARGARET                             ENROLMENT BY GRADE</t>
  </si>
  <si>
    <t>ST MICHAEL                                  ENROLMENT BY GRADE</t>
  </si>
  <si>
    <t>ST MATTHEW                                ENROLMENT BY GRADE</t>
  </si>
  <si>
    <t>ST NICHOLAS                              ENROLMENT BY GRADE</t>
  </si>
  <si>
    <t>ST PAUL                                       ENROLMENT BY GRADE</t>
  </si>
  <si>
    <t>ST TIMOTHY                                  ENROLMENT BY GRADE</t>
  </si>
  <si>
    <t>ST VINCENT                                  ENROLMENT BY GRADE</t>
  </si>
  <si>
    <t>ST BENEDICT                                                  ENROLMENT BY GRADE</t>
  </si>
  <si>
    <t>ST DAVID                                                                        ENROLMENT BY GRADE</t>
  </si>
  <si>
    <t>ST MARY                                                                        ENROLMENT BY GRADE</t>
  </si>
  <si>
    <t>SJPA</t>
  </si>
  <si>
    <t xml:space="preserve">  Saint John Paul Catholic Elementary School</t>
  </si>
  <si>
    <t>TOTAL # PUPILS OF THE BOARD</t>
  </si>
  <si>
    <t>TOTAL # OTHER PUPILS</t>
  </si>
  <si>
    <t>SK    PT</t>
  </si>
  <si>
    <t>GR 1 PT</t>
  </si>
  <si>
    <t>GR 2 PT</t>
  </si>
  <si>
    <t>GR 3 PT</t>
  </si>
  <si>
    <t>GR 4 PT</t>
  </si>
  <si>
    <t>GR 5 PT</t>
  </si>
  <si>
    <t>GR 6 PT</t>
  </si>
  <si>
    <t>GR 7 PT</t>
  </si>
  <si>
    <t>GR 8 PT</t>
  </si>
  <si>
    <t>SK      FT</t>
  </si>
  <si>
    <t>JK     FT</t>
  </si>
  <si>
    <t>SK     FT</t>
  </si>
  <si>
    <t>GR 1      FT</t>
  </si>
  <si>
    <t>ST GABRIEL                                  ENROLMENT BY GRADE</t>
  </si>
  <si>
    <t>SGAB</t>
  </si>
  <si>
    <t>Pupils                        of the Board</t>
  </si>
  <si>
    <t>Other                Pupils</t>
  </si>
  <si>
    <t>JK       FT</t>
  </si>
  <si>
    <t>JK       PT</t>
  </si>
  <si>
    <t>GR 8    FT</t>
  </si>
  <si>
    <t>GR 7    FT</t>
  </si>
  <si>
    <t>GR 6    FT</t>
  </si>
  <si>
    <t>GR 5    FT</t>
  </si>
  <si>
    <t>GR 4    FT</t>
  </si>
  <si>
    <t>GR 3    FT</t>
  </si>
  <si>
    <t>GR 2    FT</t>
  </si>
  <si>
    <t>GR 1    FT</t>
  </si>
  <si>
    <t>GR 4   FT</t>
  </si>
  <si>
    <t>GR 5   FT</t>
  </si>
  <si>
    <t>GR 6   FT</t>
  </si>
  <si>
    <t>GR 7   FT</t>
  </si>
  <si>
    <t>GR 8   FT</t>
  </si>
  <si>
    <t>WATERLOO CATHOLIC DISTRICT SCHOOL BOARD                    ELEMENTARY ENROLMENT BY GRADE</t>
  </si>
  <si>
    <t xml:space="preserve">  St Gabriel Catholic Elementary School</t>
  </si>
  <si>
    <t>FTE    OF      PT</t>
  </si>
  <si>
    <t>TOTAL         PT</t>
  </si>
  <si>
    <t>FTE             OF  PT</t>
  </si>
  <si>
    <t>TOTAL         FTE</t>
  </si>
  <si>
    <t>FTE            OF PT</t>
  </si>
  <si>
    <t>TOTAL         FT</t>
  </si>
  <si>
    <t xml:space="preserve">WATERLOO CATHOLIC DISTRICT SCHOOL BOARD                                                   SECONDARY  ENROLMENT BY GRADE </t>
  </si>
  <si>
    <t>TOTAL        FT</t>
  </si>
  <si>
    <t>TOTAL           FT</t>
  </si>
  <si>
    <t>TOTAL                PT</t>
  </si>
  <si>
    <t>FTE               OF PT</t>
  </si>
  <si>
    <t>Total                          all Pupils</t>
  </si>
  <si>
    <t>HIGH CREDIT FTE</t>
  </si>
  <si>
    <t xml:space="preserve">TOTAL REGULAR     FTE </t>
  </si>
  <si>
    <t>TOTAL REGULAR ADE</t>
  </si>
  <si>
    <t>REGULAR PART TIME</t>
  </si>
  <si>
    <t>REGULAR FULL TIME</t>
  </si>
  <si>
    <t xml:space="preserve">ADE OTHER PUPILS </t>
  </si>
  <si>
    <t>OTHER PUPILS FULL TIME</t>
  </si>
  <si>
    <t>International Pupils                                                                                                                       (Other Pupils of the Board)</t>
  </si>
  <si>
    <t xml:space="preserve">FTE        REGULAR </t>
  </si>
  <si>
    <t xml:space="preserve">ADE                   REGULAR </t>
  </si>
  <si>
    <t>TOTAL                                                                                                    REGULAR FTE</t>
  </si>
  <si>
    <t>FTE                  PT</t>
  </si>
  <si>
    <t>ADE     REGULAR</t>
  </si>
  <si>
    <t xml:space="preserve">ADE           OTHER PUPILS </t>
  </si>
  <si>
    <t>Pupils                                                                                                                           of the Board</t>
  </si>
  <si>
    <t>REGULAR  FULL TIME</t>
  </si>
  <si>
    <t xml:space="preserve"> FTE              REGULAR </t>
  </si>
  <si>
    <t xml:space="preserve"> OTHER PUPILS PART TIME</t>
  </si>
  <si>
    <t xml:space="preserve">FTE          OTHER PUPILS </t>
  </si>
  <si>
    <t>TOTAL                                  OTHER PUPILS FTE</t>
  </si>
  <si>
    <t>Pupils of                   the Board</t>
  </si>
  <si>
    <t>TOTAL                                OTHER PUPILS</t>
  </si>
  <si>
    <t xml:space="preserve">ADE            HIGH CREDIT </t>
  </si>
  <si>
    <t xml:space="preserve">FTE             HIGH CREDIT </t>
  </si>
  <si>
    <t>TOTAL HIGH CREDIT FTE</t>
  </si>
  <si>
    <t>TOTAL HIGH CREDIT ADE</t>
  </si>
  <si>
    <t>TOTAL                         OTHER PUPILS ADE</t>
  </si>
  <si>
    <t>TOTAL HIGH      CREDIT FTE (October &amp;    March)</t>
  </si>
  <si>
    <t>TOTAL HIGH      CREDIT FTE (October   &amp;    March)</t>
  </si>
  <si>
    <t>TOTAL HIGH      CREDIT FTE (October   &amp;     March)</t>
  </si>
  <si>
    <t xml:space="preserve"> FTE                  PT OTHER PUPILS</t>
  </si>
  <si>
    <t>SAINT JOHN PAUL II                                     ENROLMENT BY GRADE</t>
  </si>
  <si>
    <t xml:space="preserve">  St. Teresa of Calcutta Catholic Elementary School           </t>
  </si>
  <si>
    <t>ST. TERESA OF CALCUTTA                                     ENROLMENT BY GRADE</t>
  </si>
  <si>
    <t>STEC</t>
  </si>
  <si>
    <t>ST MARK                                       ENROLMENT BY GRADE</t>
  </si>
  <si>
    <t>WATERLOO CATHOLIC DISTRICT SCHOOL BOARD      For the Month of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</si>
</sst>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3">
    <xf numFmtId="0" fontId="0" fillId="0" borderId="0"/>
    <xf numFmtId="164" fontId="10" fillId="0" borderId="0"/>
    <xf numFmtId="164" fontId="4" fillId="0" borderId="0"/>
  </cellStyleXfs>
  <cellXfs count="40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/>
    <xf numFmtId="2" fontId="0" fillId="0" borderId="0" xfId="0" applyNumberFormat="1" applyBorder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3" fillId="0" borderId="4" xfId="0" applyNumberFormat="1" applyFont="1" applyFill="1" applyBorder="1"/>
    <xf numFmtId="2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/>
    <xf numFmtId="0" fontId="0" fillId="0" borderId="10" xfId="0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3" borderId="22" xfId="0" applyFill="1" applyBorder="1" applyAlignment="1">
      <alignment horizontal="center"/>
    </xf>
    <xf numFmtId="0" fontId="0" fillId="3" borderId="22" xfId="0" applyFill="1" applyBorder="1"/>
    <xf numFmtId="0" fontId="0" fillId="3" borderId="11" xfId="0" applyFill="1" applyBorder="1"/>
    <xf numFmtId="0" fontId="0" fillId="3" borderId="35" xfId="0" applyFill="1" applyBorder="1"/>
    <xf numFmtId="0" fontId="0" fillId="3" borderId="31" xfId="0" applyFill="1" applyBorder="1"/>
    <xf numFmtId="0" fontId="1" fillId="3" borderId="4" xfId="0" applyFont="1" applyFill="1" applyBorder="1"/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15" xfId="0" applyFill="1" applyBorder="1"/>
    <xf numFmtId="0" fontId="1" fillId="2" borderId="8" xfId="0" applyFont="1" applyFill="1" applyBorder="1"/>
    <xf numFmtId="0" fontId="0" fillId="2" borderId="36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45" xfId="0" applyFill="1" applyBorder="1"/>
    <xf numFmtId="1" fontId="1" fillId="3" borderId="39" xfId="0" applyNumberFormat="1" applyFont="1" applyFill="1" applyBorder="1"/>
    <xf numFmtId="1" fontId="1" fillId="2" borderId="10" xfId="0" applyNumberFormat="1" applyFont="1" applyFill="1" applyBorder="1"/>
    <xf numFmtId="2" fontId="3" fillId="0" borderId="19" xfId="0" applyNumberFormat="1" applyFont="1" applyFill="1" applyBorder="1"/>
    <xf numFmtId="49" fontId="1" fillId="4" borderId="0" xfId="0" applyNumberFormat="1" applyFont="1" applyFill="1"/>
    <xf numFmtId="0" fontId="0" fillId="4" borderId="0" xfId="0" applyFill="1"/>
    <xf numFmtId="0" fontId="1" fillId="4" borderId="0" xfId="0" applyFont="1" applyFill="1" applyBorder="1" applyAlignment="1">
      <alignment horizontal="center"/>
    </xf>
    <xf numFmtId="0" fontId="0" fillId="4" borderId="0" xfId="0" applyNumberFormat="1" applyFill="1" applyBorder="1"/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/>
    <xf numFmtId="1" fontId="0" fillId="3" borderId="34" xfId="0" applyNumberFormat="1" applyFill="1" applyBorder="1"/>
    <xf numFmtId="1" fontId="0" fillId="3" borderId="13" xfId="0" applyNumberFormat="1" applyFill="1" applyBorder="1"/>
    <xf numFmtId="1" fontId="0" fillId="2" borderId="58" xfId="0" applyNumberFormat="1" applyFill="1" applyBorder="1"/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2" fontId="2" fillId="0" borderId="34" xfId="0" applyNumberFormat="1" applyFont="1" applyFill="1" applyBorder="1"/>
    <xf numFmtId="2" fontId="2" fillId="0" borderId="13" xfId="0" applyNumberFormat="1" applyFont="1" applyFill="1" applyBorder="1"/>
    <xf numFmtId="2" fontId="0" fillId="0" borderId="13" xfId="0" applyNumberFormat="1" applyBorder="1"/>
    <xf numFmtId="1" fontId="0" fillId="3" borderId="26" xfId="0" applyNumberFormat="1" applyFill="1" applyBorder="1"/>
    <xf numFmtId="1" fontId="1" fillId="3" borderId="10" xfId="0" applyNumberFormat="1" applyFont="1" applyFill="1" applyBorder="1"/>
    <xf numFmtId="1" fontId="1" fillId="2" borderId="58" xfId="0" applyNumberFormat="1" applyFont="1" applyFill="1" applyBorder="1"/>
    <xf numFmtId="1" fontId="1" fillId="3" borderId="58" xfId="0" applyNumberFormat="1" applyFont="1" applyFill="1" applyBorder="1"/>
    <xf numFmtId="0" fontId="1" fillId="0" borderId="19" xfId="0" applyFont="1" applyBorder="1" applyAlignment="1">
      <alignment horizontal="center"/>
    </xf>
    <xf numFmtId="0" fontId="1" fillId="4" borderId="0" xfId="0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vertical="top" wrapText="1"/>
    </xf>
    <xf numFmtId="2" fontId="2" fillId="0" borderId="23" xfId="0" applyNumberFormat="1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 horizontal="right"/>
    </xf>
    <xf numFmtId="0" fontId="0" fillId="3" borderId="38" xfId="0" applyFill="1" applyBorder="1" applyAlignment="1">
      <alignment horizontal="center"/>
    </xf>
    <xf numFmtId="0" fontId="0" fillId="3" borderId="38" xfId="0" applyFill="1" applyBorder="1"/>
    <xf numFmtId="0" fontId="0" fillId="3" borderId="44" xfId="0" applyFill="1" applyBorder="1"/>
    <xf numFmtId="0" fontId="0" fillId="3" borderId="60" xfId="0" applyFill="1" applyBorder="1"/>
    <xf numFmtId="0" fontId="0" fillId="3" borderId="46" xfId="0" applyFill="1" applyBorder="1"/>
    <xf numFmtId="0" fontId="1" fillId="3" borderId="39" xfId="0" applyFont="1" applyFill="1" applyBorder="1"/>
    <xf numFmtId="2" fontId="0" fillId="0" borderId="26" xfId="0" applyNumberFormat="1" applyBorder="1"/>
    <xf numFmtId="0" fontId="1" fillId="0" borderId="0" xfId="0" applyFont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4" borderId="43" xfId="0" applyFill="1" applyBorder="1"/>
    <xf numFmtId="0" fontId="0" fillId="4" borderId="0" xfId="0" applyFill="1" applyBorder="1"/>
    <xf numFmtId="2" fontId="3" fillId="4" borderId="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7" fillId="2" borderId="2" xfId="0" applyFont="1" applyFill="1" applyBorder="1"/>
    <xf numFmtId="1" fontId="9" fillId="2" borderId="3" xfId="0" applyNumberFormat="1" applyFont="1" applyFill="1" applyBorder="1"/>
    <xf numFmtId="0" fontId="7" fillId="2" borderId="3" xfId="0" applyFont="1" applyFill="1" applyBorder="1"/>
    <xf numFmtId="0" fontId="8" fillId="2" borderId="10" xfId="0" applyFont="1" applyFill="1" applyBorder="1"/>
    <xf numFmtId="1" fontId="8" fillId="2" borderId="10" xfId="0" applyNumberFormat="1" applyFont="1" applyFill="1" applyBorder="1"/>
    <xf numFmtId="0" fontId="8" fillId="4" borderId="0" xfId="0" applyFont="1" applyFill="1" applyBorder="1" applyAlignment="1">
      <alignment horizontal="center"/>
    </xf>
    <xf numFmtId="0" fontId="9" fillId="4" borderId="0" xfId="0" applyFont="1" applyFill="1" applyAlignment="1">
      <alignment vertical="top"/>
    </xf>
    <xf numFmtId="0" fontId="8" fillId="4" borderId="0" xfId="0" applyFont="1" applyFill="1" applyBorder="1" applyAlignment="1">
      <alignment horizontal="center" vertical="top" wrapText="1"/>
    </xf>
    <xf numFmtId="49" fontId="8" fillId="4" borderId="0" xfId="0" applyNumberFormat="1" applyFont="1" applyFill="1"/>
    <xf numFmtId="0" fontId="9" fillId="4" borderId="0" xfId="0" applyFont="1" applyFill="1"/>
    <xf numFmtId="2" fontId="9" fillId="4" borderId="0" xfId="0" applyNumberFormat="1" applyFont="1" applyFill="1"/>
    <xf numFmtId="0" fontId="5" fillId="3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top" wrapText="1"/>
    </xf>
    <xf numFmtId="2" fontId="8" fillId="3" borderId="10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7" fillId="3" borderId="3" xfId="0" applyFont="1" applyFill="1" applyBorder="1"/>
    <xf numFmtId="0" fontId="8" fillId="3" borderId="10" xfId="0" applyFont="1" applyFill="1" applyBorder="1"/>
    <xf numFmtId="1" fontId="8" fillId="3" borderId="10" xfId="0" applyNumberFormat="1" applyFont="1" applyFill="1" applyBorder="1" applyAlignment="1"/>
    <xf numFmtId="0" fontId="0" fillId="6" borderId="10" xfId="0" applyFill="1" applyBorder="1"/>
    <xf numFmtId="0" fontId="8" fillId="6" borderId="42" xfId="0" applyFont="1" applyFill="1" applyBorder="1" applyAlignment="1">
      <alignment horizontal="center" vertical="top" wrapText="1"/>
    </xf>
    <xf numFmtId="1" fontId="8" fillId="6" borderId="9" xfId="0" applyNumberFormat="1" applyFont="1" applyFill="1" applyBorder="1"/>
    <xf numFmtId="1" fontId="9" fillId="6" borderId="3" xfId="0" applyNumberFormat="1" applyFont="1" applyFill="1" applyBorder="1"/>
    <xf numFmtId="0" fontId="8" fillId="6" borderId="10" xfId="0" applyFont="1" applyFill="1" applyBorder="1" applyAlignment="1">
      <alignment horizontal="center" vertical="top" wrapText="1"/>
    </xf>
    <xf numFmtId="0" fontId="1" fillId="5" borderId="43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/>
    <xf numFmtId="2" fontId="8" fillId="6" borderId="10" xfId="0" applyNumberFormat="1" applyFont="1" applyFill="1" applyBorder="1" applyAlignment="1">
      <alignment horizontal="center" vertical="top" wrapText="1"/>
    </xf>
    <xf numFmtId="2" fontId="9" fillId="6" borderId="3" xfId="0" applyNumberFormat="1" applyFont="1" applyFill="1" applyBorder="1"/>
    <xf numFmtId="2" fontId="0" fillId="6" borderId="3" xfId="0" applyNumberFormat="1" applyFill="1" applyBorder="1"/>
    <xf numFmtId="0" fontId="0" fillId="6" borderId="30" xfId="0" applyFill="1" applyBorder="1"/>
    <xf numFmtId="2" fontId="8" fillId="6" borderId="2" xfId="0" applyNumberFormat="1" applyFont="1" applyFill="1" applyBorder="1"/>
    <xf numFmtId="0" fontId="5" fillId="2" borderId="10" xfId="0" applyFont="1" applyFill="1" applyBorder="1"/>
    <xf numFmtId="0" fontId="1" fillId="2" borderId="23" xfId="0" applyFont="1" applyFill="1" applyBorder="1"/>
    <xf numFmtId="0" fontId="1" fillId="2" borderId="58" xfId="0" applyFont="1" applyFill="1" applyBorder="1"/>
    <xf numFmtId="0" fontId="1" fillId="2" borderId="9" xfId="0" applyFont="1" applyFill="1" applyBorder="1"/>
    <xf numFmtId="0" fontId="1" fillId="2" borderId="25" xfId="0" applyFont="1" applyFill="1" applyBorder="1"/>
    <xf numFmtId="2" fontId="2" fillId="6" borderId="10" xfId="0" applyNumberFormat="1" applyFont="1" applyFill="1" applyBorder="1"/>
    <xf numFmtId="0" fontId="0" fillId="6" borderId="10" xfId="0" applyNumberFormat="1" applyFill="1" applyBorder="1"/>
    <xf numFmtId="0" fontId="0" fillId="6" borderId="30" xfId="0" applyNumberFormat="1" applyFill="1" applyBorder="1"/>
    <xf numFmtId="2" fontId="2" fillId="6" borderId="30" xfId="0" applyNumberFormat="1" applyFont="1" applyFill="1" applyBorder="1"/>
    <xf numFmtId="0" fontId="5" fillId="7" borderId="10" xfId="0" applyFont="1" applyFill="1" applyBorder="1"/>
    <xf numFmtId="0" fontId="1" fillId="7" borderId="23" xfId="0" applyFont="1" applyFill="1" applyBorder="1"/>
    <xf numFmtId="0" fontId="4" fillId="7" borderId="59" xfId="0" applyFont="1" applyFill="1" applyBorder="1"/>
    <xf numFmtId="0" fontId="1" fillId="7" borderId="58" xfId="0" applyFont="1" applyFill="1" applyBorder="1"/>
    <xf numFmtId="0" fontId="1" fillId="7" borderId="9" xfId="0" applyFont="1" applyFill="1" applyBorder="1"/>
    <xf numFmtId="0" fontId="1" fillId="7" borderId="25" xfId="0" applyFont="1" applyFill="1" applyBorder="1"/>
    <xf numFmtId="0" fontId="0" fillId="6" borderId="27" xfId="0" applyFill="1" applyBorder="1"/>
    <xf numFmtId="0" fontId="0" fillId="6" borderId="27" xfId="0" applyNumberFormat="1" applyFill="1" applyBorder="1"/>
    <xf numFmtId="0" fontId="4" fillId="2" borderId="10" xfId="0" applyFont="1" applyFill="1" applyBorder="1"/>
    <xf numFmtId="3" fontId="8" fillId="2" borderId="10" xfId="0" applyNumberFormat="1" applyFont="1" applyFill="1" applyBorder="1"/>
    <xf numFmtId="0" fontId="5" fillId="12" borderId="10" xfId="0" applyFont="1" applyFill="1" applyBorder="1"/>
    <xf numFmtId="0" fontId="1" fillId="12" borderId="10" xfId="0" applyFont="1" applyFill="1" applyBorder="1" applyAlignment="1">
      <alignment horizontal="center"/>
    </xf>
    <xf numFmtId="0" fontId="1" fillId="12" borderId="10" xfId="0" applyFont="1" applyFill="1" applyBorder="1"/>
    <xf numFmtId="0" fontId="1" fillId="12" borderId="23" xfId="0" applyFont="1" applyFill="1" applyBorder="1"/>
    <xf numFmtId="0" fontId="0" fillId="12" borderId="59" xfId="0" applyFill="1" applyBorder="1"/>
    <xf numFmtId="0" fontId="1" fillId="12" borderId="58" xfId="0" applyFont="1" applyFill="1" applyBorder="1"/>
    <xf numFmtId="0" fontId="1" fillId="12" borderId="9" xfId="0" applyFont="1" applyFill="1" applyBorder="1"/>
    <xf numFmtId="0" fontId="1" fillId="12" borderId="25" xfId="0" applyFont="1" applyFill="1" applyBorder="1"/>
    <xf numFmtId="0" fontId="5" fillId="12" borderId="30" xfId="0" applyFont="1" applyFill="1" applyBorder="1"/>
    <xf numFmtId="0" fontId="1" fillId="12" borderId="10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/>
    </xf>
    <xf numFmtId="0" fontId="0" fillId="12" borderId="36" xfId="0" applyFill="1" applyBorder="1"/>
    <xf numFmtId="0" fontId="0" fillId="12" borderId="14" xfId="0" applyFill="1" applyBorder="1"/>
    <xf numFmtId="0" fontId="0" fillId="12" borderId="12" xfId="0" applyFill="1" applyBorder="1"/>
    <xf numFmtId="0" fontId="0" fillId="12" borderId="7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27" xfId="0" applyFill="1" applyBorder="1"/>
    <xf numFmtId="0" fontId="0" fillId="12" borderId="45" xfId="0" applyFill="1" applyBorder="1"/>
    <xf numFmtId="0" fontId="1" fillId="12" borderId="8" xfId="0" applyFont="1" applyFill="1" applyBorder="1"/>
    <xf numFmtId="2" fontId="2" fillId="10" borderId="62" xfId="0" applyNumberFormat="1" applyFont="1" applyFill="1" applyBorder="1"/>
    <xf numFmtId="2" fontId="2" fillId="10" borderId="10" xfId="0" applyNumberFormat="1" applyFont="1" applyFill="1" applyBorder="1"/>
    <xf numFmtId="2" fontId="2" fillId="0" borderId="6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77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0" fillId="3" borderId="66" xfId="0" applyFill="1" applyBorder="1"/>
    <xf numFmtId="0" fontId="0" fillId="3" borderId="67" xfId="0" applyFill="1" applyBorder="1"/>
    <xf numFmtId="0" fontId="0" fillId="0" borderId="11" xfId="0" applyBorder="1"/>
    <xf numFmtId="2" fontId="2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0" fillId="10" borderId="10" xfId="0" applyFill="1" applyBorder="1"/>
    <xf numFmtId="0" fontId="6" fillId="4" borderId="0" xfId="0" applyFont="1" applyFill="1" applyBorder="1" applyAlignment="1" applyProtection="1">
      <alignment vertical="center" wrapText="1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0" xfId="0" applyFill="1" applyBorder="1" applyAlignment="1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protection locked="0"/>
    </xf>
    <xf numFmtId="0" fontId="6" fillId="4" borderId="0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4" fontId="6" fillId="4" borderId="0" xfId="0" applyNumberFormat="1" applyFont="1" applyFill="1" applyBorder="1" applyAlignment="1" applyProtection="1">
      <protection locked="0"/>
    </xf>
    <xf numFmtId="4" fontId="6" fillId="4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6" fillId="0" borderId="30" xfId="0" applyFont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9" borderId="30" xfId="0" applyFont="1" applyFill="1" applyBorder="1" applyAlignment="1" applyProtection="1">
      <alignment horizontal="center" vertical="center" wrapText="1"/>
    </xf>
    <xf numFmtId="0" fontId="6" fillId="11" borderId="10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2" fontId="6" fillId="9" borderId="30" xfId="0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7" fillId="0" borderId="2" xfId="0" applyFont="1" applyBorder="1" applyProtection="1"/>
    <xf numFmtId="1" fontId="7" fillId="6" borderId="2" xfId="0" applyNumberFormat="1" applyFont="1" applyFill="1" applyBorder="1" applyProtection="1"/>
    <xf numFmtId="0" fontId="7" fillId="2" borderId="3" xfId="0" applyFont="1" applyFill="1" applyBorder="1" applyProtection="1"/>
    <xf numFmtId="2" fontId="7" fillId="11" borderId="3" xfId="0" applyNumberFormat="1" applyFont="1" applyFill="1" applyBorder="1" applyAlignment="1" applyProtection="1">
      <alignment vertical="center"/>
    </xf>
    <xf numFmtId="1" fontId="7" fillId="7" borderId="66" xfId="0" applyNumberFormat="1" applyFont="1" applyFill="1" applyBorder="1" applyAlignment="1" applyProtection="1">
      <alignment horizontal="right"/>
    </xf>
    <xf numFmtId="2" fontId="7" fillId="9" borderId="3" xfId="0" applyNumberFormat="1" applyFont="1" applyFill="1" applyBorder="1" applyProtection="1"/>
    <xf numFmtId="2" fontId="7" fillId="11" borderId="3" xfId="0" applyNumberFormat="1" applyFont="1" applyFill="1" applyBorder="1" applyProtection="1"/>
    <xf numFmtId="2" fontId="7" fillId="4" borderId="0" xfId="0" applyNumberFormat="1" applyFont="1" applyFill="1" applyBorder="1" applyProtection="1"/>
    <xf numFmtId="2" fontId="12" fillId="9" borderId="23" xfId="0" applyNumberFormat="1" applyFont="1" applyFill="1" applyBorder="1" applyProtection="1"/>
    <xf numFmtId="2" fontId="7" fillId="11" borderId="2" xfId="0" applyNumberFormat="1" applyFont="1" applyFill="1" applyBorder="1" applyProtection="1"/>
    <xf numFmtId="0" fontId="7" fillId="0" borderId="3" xfId="0" applyFont="1" applyBorder="1" applyProtection="1"/>
    <xf numFmtId="0" fontId="7" fillId="0" borderId="1" xfId="0" applyFont="1" applyBorder="1" applyProtection="1"/>
    <xf numFmtId="0" fontId="7" fillId="2" borderId="63" xfId="0" applyFont="1" applyFill="1" applyBorder="1" applyProtection="1"/>
    <xf numFmtId="2" fontId="7" fillId="9" borderId="63" xfId="0" applyNumberFormat="1" applyFont="1" applyFill="1" applyBorder="1" applyProtection="1"/>
    <xf numFmtId="2" fontId="7" fillId="11" borderId="1" xfId="0" applyNumberFormat="1" applyFont="1" applyFill="1" applyBorder="1" applyProtection="1"/>
    <xf numFmtId="0" fontId="6" fillId="0" borderId="10" xfId="0" applyFont="1" applyBorder="1" applyProtection="1"/>
    <xf numFmtId="3" fontId="6" fillId="6" borderId="10" xfId="0" applyNumberFormat="1" applyFont="1" applyFill="1" applyBorder="1" applyProtection="1"/>
    <xf numFmtId="3" fontId="6" fillId="2" borderId="10" xfId="0" applyNumberFormat="1" applyFont="1" applyFill="1" applyBorder="1" applyProtection="1"/>
    <xf numFmtId="4" fontId="6" fillId="9" borderId="10" xfId="0" applyNumberFormat="1" applyFont="1" applyFill="1" applyBorder="1" applyProtection="1"/>
    <xf numFmtId="4" fontId="11" fillId="9" borderId="42" xfId="0" applyNumberFormat="1" applyFont="1" applyFill="1" applyBorder="1" applyProtection="1"/>
    <xf numFmtId="2" fontId="6" fillId="11" borderId="10" xfId="0" applyNumberFormat="1" applyFont="1" applyFill="1" applyBorder="1" applyProtection="1"/>
    <xf numFmtId="3" fontId="6" fillId="7" borderId="43" xfId="0" applyNumberFormat="1" applyFont="1" applyFill="1" applyBorder="1" applyAlignment="1" applyProtection="1">
      <alignment horizontal="right"/>
    </xf>
    <xf numFmtId="2" fontId="7" fillId="9" borderId="10" xfId="0" applyNumberFormat="1" applyFont="1" applyFill="1" applyBorder="1" applyProtection="1"/>
    <xf numFmtId="2" fontId="6" fillId="4" borderId="0" xfId="0" applyNumberFormat="1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4" fontId="6" fillId="11" borderId="10" xfId="0" applyNumberFormat="1" applyFont="1" applyFill="1" applyBorder="1" applyAlignment="1" applyProtection="1">
      <alignment horizontal="center" vertical="center" wrapText="1"/>
    </xf>
    <xf numFmtId="0" fontId="6" fillId="10" borderId="10" xfId="0" applyFont="1" applyFill="1" applyBorder="1" applyAlignment="1" applyProtection="1">
      <alignment horizontal="center" vertical="center" wrapText="1"/>
    </xf>
    <xf numFmtId="0" fontId="6" fillId="7" borderId="42" xfId="0" applyFont="1" applyFill="1" applyBorder="1" applyAlignment="1" applyProtection="1">
      <alignment horizontal="center" vertical="center" wrapText="1"/>
    </xf>
    <xf numFmtId="2" fontId="6" fillId="9" borderId="10" xfId="0" applyNumberFormat="1" applyFont="1" applyFill="1" applyBorder="1" applyAlignment="1" applyProtection="1">
      <alignment horizontal="center" vertical="center" wrapText="1"/>
    </xf>
    <xf numFmtId="0" fontId="7" fillId="6" borderId="3" xfId="0" applyNumberFormat="1" applyFont="1" applyFill="1" applyBorder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right"/>
    </xf>
    <xf numFmtId="4" fontId="12" fillId="9" borderId="3" xfId="0" applyNumberFormat="1" applyFont="1" applyFill="1" applyBorder="1" applyAlignment="1" applyProtection="1">
      <alignment horizontal="right"/>
    </xf>
    <xf numFmtId="4" fontId="12" fillId="9" borderId="23" xfId="0" applyNumberFormat="1" applyFont="1" applyFill="1" applyBorder="1" applyAlignment="1" applyProtection="1">
      <alignment horizontal="right"/>
    </xf>
    <xf numFmtId="4" fontId="7" fillId="11" borderId="3" xfId="0" applyNumberFormat="1" applyFont="1" applyFill="1" applyBorder="1" applyAlignment="1" applyProtection="1">
      <alignment horizontal="right"/>
    </xf>
    <xf numFmtId="2" fontId="12" fillId="10" borderId="3" xfId="0" applyNumberFormat="1" applyFont="1" applyFill="1" applyBorder="1" applyProtection="1"/>
    <xf numFmtId="4" fontId="6" fillId="11" borderId="3" xfId="0" applyNumberFormat="1" applyFont="1" applyFill="1" applyBorder="1" applyAlignment="1" applyProtection="1">
      <alignment horizontal="right"/>
    </xf>
    <xf numFmtId="0" fontId="7" fillId="7" borderId="66" xfId="0" applyNumberFormat="1" applyFont="1" applyFill="1" applyBorder="1" applyAlignment="1" applyProtection="1">
      <alignment horizontal="right"/>
    </xf>
    <xf numFmtId="0" fontId="6" fillId="7" borderId="23" xfId="0" applyFont="1" applyFill="1" applyBorder="1" applyAlignment="1" applyProtection="1">
      <alignment horizontal="right"/>
    </xf>
    <xf numFmtId="2" fontId="12" fillId="9" borderId="3" xfId="0" applyNumberFormat="1" applyFont="1" applyFill="1" applyBorder="1" applyProtection="1"/>
    <xf numFmtId="0" fontId="7" fillId="2" borderId="2" xfId="0" applyNumberFormat="1" applyFont="1" applyFill="1" applyBorder="1" applyAlignment="1" applyProtection="1">
      <alignment horizontal="right"/>
    </xf>
    <xf numFmtId="4" fontId="12" fillId="9" borderId="2" xfId="0" applyNumberFormat="1" applyFont="1" applyFill="1" applyBorder="1" applyAlignment="1" applyProtection="1">
      <alignment horizontal="right"/>
    </xf>
    <xf numFmtId="4" fontId="7" fillId="11" borderId="2" xfId="0" applyNumberFormat="1" applyFont="1" applyFill="1" applyBorder="1" applyAlignment="1" applyProtection="1">
      <alignment horizontal="right"/>
    </xf>
    <xf numFmtId="2" fontId="12" fillId="10" borderId="2" xfId="0" applyNumberFormat="1" applyFont="1" applyFill="1" applyBorder="1" applyProtection="1"/>
    <xf numFmtId="0" fontId="7" fillId="7" borderId="67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4" fontId="12" fillId="9" borderId="1" xfId="0" applyNumberFormat="1" applyFont="1" applyFill="1" applyBorder="1" applyAlignment="1" applyProtection="1">
      <alignment horizontal="right"/>
    </xf>
    <xf numFmtId="4" fontId="7" fillId="11" borderId="1" xfId="0" applyNumberFormat="1" applyFont="1" applyFill="1" applyBorder="1" applyAlignment="1" applyProtection="1">
      <alignment horizontal="right"/>
    </xf>
    <xf numFmtId="2" fontId="12" fillId="10" borderId="1" xfId="0" applyNumberFormat="1" applyFont="1" applyFill="1" applyBorder="1" applyProtection="1"/>
    <xf numFmtId="0" fontId="7" fillId="7" borderId="68" xfId="0" applyNumberFormat="1" applyFont="1" applyFill="1" applyBorder="1" applyAlignment="1" applyProtection="1">
      <alignment horizontal="right"/>
    </xf>
    <xf numFmtId="2" fontId="12" fillId="9" borderId="65" xfId="0" applyNumberFormat="1" applyFont="1" applyFill="1" applyBorder="1" applyProtection="1"/>
    <xf numFmtId="0" fontId="6" fillId="0" borderId="10" xfId="0" applyFont="1" applyFill="1" applyBorder="1" applyProtection="1"/>
    <xf numFmtId="3" fontId="6" fillId="6" borderId="10" xfId="0" applyNumberFormat="1" applyFont="1" applyFill="1" applyBorder="1" applyAlignment="1" applyProtection="1">
      <alignment horizontal="right"/>
    </xf>
    <xf numFmtId="0" fontId="6" fillId="2" borderId="10" xfId="0" applyNumberFormat="1" applyFont="1" applyFill="1" applyBorder="1" applyAlignment="1" applyProtection="1">
      <alignment horizontal="right"/>
    </xf>
    <xf numFmtId="4" fontId="11" fillId="9" borderId="10" xfId="0" applyNumberFormat="1" applyFont="1" applyFill="1" applyBorder="1" applyAlignment="1" applyProtection="1">
      <alignment horizontal="right"/>
    </xf>
    <xf numFmtId="4" fontId="6" fillId="11" borderId="10" xfId="0" applyNumberFormat="1" applyFont="1" applyFill="1" applyBorder="1" applyAlignment="1" applyProtection="1">
      <alignment horizontal="right"/>
    </xf>
    <xf numFmtId="2" fontId="12" fillId="10" borderId="10" xfId="0" applyNumberFormat="1" applyFont="1" applyFill="1" applyBorder="1" applyProtection="1"/>
    <xf numFmtId="4" fontId="6" fillId="13" borderId="10" xfId="0" applyNumberFormat="1" applyFont="1" applyFill="1" applyBorder="1" applyAlignment="1" applyProtection="1">
      <alignment horizontal="right"/>
    </xf>
    <xf numFmtId="0" fontId="6" fillId="7" borderId="43" xfId="0" applyNumberFormat="1" applyFont="1" applyFill="1" applyBorder="1" applyAlignment="1" applyProtection="1">
      <alignment horizontal="right"/>
    </xf>
    <xf numFmtId="0" fontId="6" fillId="7" borderId="42" xfId="0" applyFont="1" applyFill="1" applyBorder="1" applyAlignment="1" applyProtection="1">
      <alignment horizontal="right"/>
    </xf>
    <xf numFmtId="2" fontId="12" fillId="9" borderId="42" xfId="0" applyNumberFormat="1" applyFont="1" applyFill="1" applyBorder="1" applyProtection="1"/>
    <xf numFmtId="2" fontId="12" fillId="9" borderId="10" xfId="0" applyNumberFormat="1" applyFont="1" applyFill="1" applyBorder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6" fillId="6" borderId="28" xfId="0" applyFont="1" applyFill="1" applyBorder="1" applyAlignment="1" applyProtection="1">
      <alignment horizontal="center" vertical="top" wrapText="1"/>
    </xf>
    <xf numFmtId="0" fontId="6" fillId="11" borderId="32" xfId="0" applyFont="1" applyFill="1" applyBorder="1" applyAlignment="1" applyProtection="1">
      <alignment horizontal="center" vertical="top" wrapText="1"/>
    </xf>
    <xf numFmtId="0" fontId="6" fillId="10" borderId="28" xfId="0" applyFont="1" applyFill="1" applyBorder="1" applyAlignment="1" applyProtection="1">
      <alignment horizontal="center" vertical="top" wrapText="1"/>
    </xf>
    <xf numFmtId="0" fontId="6" fillId="11" borderId="73" xfId="0" applyFont="1" applyFill="1" applyBorder="1" applyAlignment="1" applyProtection="1">
      <alignment horizontal="center" vertical="top" wrapText="1"/>
    </xf>
    <xf numFmtId="3" fontId="6" fillId="6" borderId="69" xfId="0" applyNumberFormat="1" applyFont="1" applyFill="1" applyBorder="1" applyAlignment="1" applyProtection="1">
      <alignment horizontal="center" vertical="center"/>
    </xf>
    <xf numFmtId="4" fontId="6" fillId="11" borderId="70" xfId="0" applyNumberFormat="1" applyFont="1" applyFill="1" applyBorder="1" applyAlignment="1" applyProtection="1">
      <alignment horizontal="center" vertical="center"/>
    </xf>
    <xf numFmtId="2" fontId="6" fillId="10" borderId="69" xfId="0" applyNumberFormat="1" applyFont="1" applyFill="1" applyBorder="1" applyAlignment="1" applyProtection="1">
      <alignment horizontal="center"/>
    </xf>
    <xf numFmtId="2" fontId="6" fillId="11" borderId="69" xfId="0" applyNumberFormat="1" applyFont="1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7" fillId="2" borderId="2" xfId="0" applyFont="1" applyFill="1" applyBorder="1" applyProtection="1"/>
    <xf numFmtId="2" fontId="7" fillId="9" borderId="2" xfId="0" applyNumberFormat="1" applyFont="1" applyFill="1" applyBorder="1" applyProtection="1"/>
    <xf numFmtId="2" fontId="12" fillId="9" borderId="2" xfId="0" applyNumberFormat="1" applyFont="1" applyFill="1" applyBorder="1" applyProtection="1"/>
    <xf numFmtId="3" fontId="0" fillId="0" borderId="78" xfId="0" applyNumberFormat="1" applyBorder="1"/>
    <xf numFmtId="3" fontId="0" fillId="0" borderId="79" xfId="0" applyNumberFormat="1" applyBorder="1"/>
    <xf numFmtId="0" fontId="6" fillId="11" borderId="74" xfId="0" applyFont="1" applyFill="1" applyBorder="1" applyAlignment="1" applyProtection="1">
      <alignment horizontal="center" vertical="top" wrapText="1"/>
    </xf>
    <xf numFmtId="0" fontId="6" fillId="11" borderId="76" xfId="0" applyFont="1" applyFill="1" applyBorder="1" applyAlignment="1" applyProtection="1">
      <alignment horizontal="center" vertical="top" wrapText="1"/>
    </xf>
    <xf numFmtId="4" fontId="6" fillId="11" borderId="70" xfId="0" applyNumberFormat="1" applyFont="1" applyFill="1" applyBorder="1" applyAlignment="1" applyProtection="1">
      <alignment horizontal="center"/>
    </xf>
    <xf numFmtId="4" fontId="6" fillId="11" borderId="72" xfId="0" applyNumberFormat="1" applyFont="1" applyFill="1" applyBorder="1" applyAlignment="1" applyProtection="1">
      <alignment horizontal="center"/>
    </xf>
    <xf numFmtId="0" fontId="6" fillId="7" borderId="32" xfId="0" applyFont="1" applyFill="1" applyBorder="1" applyAlignment="1" applyProtection="1">
      <alignment horizontal="center" vertical="center" wrapText="1"/>
    </xf>
    <xf numFmtId="0" fontId="6" fillId="7" borderId="21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horizontal="center" vertical="center" wrapText="1"/>
    </xf>
    <xf numFmtId="0" fontId="6" fillId="7" borderId="53" xfId="0" applyFont="1" applyFill="1" applyBorder="1" applyAlignment="1" applyProtection="1">
      <alignment horizontal="center" vertical="center" wrapText="1"/>
    </xf>
    <xf numFmtId="0" fontId="6" fillId="7" borderId="61" xfId="0" applyFont="1" applyFill="1" applyBorder="1" applyAlignment="1" applyProtection="1">
      <alignment horizontal="center" vertical="center" wrapText="1"/>
    </xf>
    <xf numFmtId="0" fontId="6" fillId="7" borderId="54" xfId="0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3" fontId="6" fillId="7" borderId="69" xfId="0" applyNumberFormat="1" applyFont="1" applyFill="1" applyBorder="1" applyAlignment="1" applyProtection="1">
      <alignment horizontal="center"/>
    </xf>
    <xf numFmtId="0" fontId="6" fillId="7" borderId="69" xfId="0" applyNumberFormat="1" applyFont="1" applyFill="1" applyBorder="1" applyAlignment="1" applyProtection="1">
      <alignment horizontal="center"/>
    </xf>
    <xf numFmtId="4" fontId="6" fillId="9" borderId="32" xfId="0" applyNumberFormat="1" applyFont="1" applyFill="1" applyBorder="1" applyAlignment="1" applyProtection="1">
      <alignment horizontal="center" vertical="top" wrapText="1"/>
    </xf>
    <xf numFmtId="4" fontId="6" fillId="9" borderId="33" xfId="0" applyNumberFormat="1" applyFont="1" applyFill="1" applyBorder="1" applyAlignment="1" applyProtection="1">
      <alignment horizontal="center" vertical="top" wrapText="1"/>
    </xf>
    <xf numFmtId="4" fontId="6" fillId="9" borderId="70" xfId="0" applyNumberFormat="1" applyFont="1" applyFill="1" applyBorder="1" applyAlignment="1" applyProtection="1">
      <alignment horizontal="center" wrapText="1"/>
    </xf>
    <xf numFmtId="4" fontId="6" fillId="9" borderId="72" xfId="0" applyNumberFormat="1" applyFont="1" applyFill="1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6" fillId="8" borderId="28" xfId="0" applyFont="1" applyFill="1" applyBorder="1" applyAlignment="1" applyProtection="1">
      <alignment horizontal="center" vertical="top" wrapText="1"/>
      <protection locked="0"/>
    </xf>
    <xf numFmtId="0" fontId="6" fillId="8" borderId="30" xfId="0" applyFont="1" applyFill="1" applyBorder="1" applyAlignment="1" applyProtection="1">
      <alignment horizontal="center" vertical="top" wrapText="1"/>
      <protection locked="0"/>
    </xf>
    <xf numFmtId="0" fontId="6" fillId="6" borderId="28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wrapText="1"/>
    </xf>
    <xf numFmtId="0" fontId="6" fillId="2" borderId="21" xfId="0" applyFont="1" applyFill="1" applyBorder="1" applyAlignment="1" applyProtection="1">
      <alignment horizontal="center" wrapText="1"/>
    </xf>
    <xf numFmtId="0" fontId="6" fillId="2" borderId="33" xfId="0" applyFont="1" applyFill="1" applyBorder="1" applyAlignment="1" applyProtection="1">
      <alignment horizontal="center" wrapText="1"/>
    </xf>
    <xf numFmtId="0" fontId="6" fillId="2" borderId="53" xfId="0" applyFont="1" applyFill="1" applyBorder="1" applyAlignment="1" applyProtection="1">
      <alignment horizontal="center" wrapText="1"/>
    </xf>
    <xf numFmtId="0" fontId="6" fillId="2" borderId="61" xfId="0" applyFont="1" applyFill="1" applyBorder="1" applyAlignment="1" applyProtection="1">
      <alignment horizontal="center" wrapText="1"/>
    </xf>
    <xf numFmtId="0" fontId="6" fillId="2" borderId="54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6" fillId="7" borderId="28" xfId="0" applyNumberFormat="1" applyFont="1" applyFill="1" applyBorder="1" applyAlignment="1" applyProtection="1">
      <alignment horizontal="center" vertical="top" wrapText="1"/>
    </xf>
    <xf numFmtId="4" fontId="6" fillId="9" borderId="74" xfId="0" applyNumberFormat="1" applyFont="1" applyFill="1" applyBorder="1" applyAlignment="1" applyProtection="1">
      <alignment horizontal="center" vertical="top" wrapText="1"/>
    </xf>
    <xf numFmtId="4" fontId="6" fillId="9" borderId="75" xfId="0" applyNumberFormat="1" applyFont="1" applyFill="1" applyBorder="1" applyAlignment="1" applyProtection="1">
      <alignment horizontal="center" vertical="top" wrapText="1"/>
    </xf>
    <xf numFmtId="4" fontId="6" fillId="9" borderId="70" xfId="0" applyNumberFormat="1" applyFont="1" applyFill="1" applyBorder="1" applyAlignment="1" applyProtection="1">
      <alignment horizontal="center"/>
    </xf>
    <xf numFmtId="4" fontId="6" fillId="9" borderId="71" xfId="0" applyNumberFormat="1" applyFont="1" applyFill="1" applyBorder="1" applyAlignment="1" applyProtection="1">
      <alignment horizontal="center"/>
    </xf>
    <xf numFmtId="2" fontId="3" fillId="6" borderId="28" xfId="0" applyNumberFormat="1" applyFont="1" applyFill="1" applyBorder="1" applyAlignment="1">
      <alignment horizontal="center" wrapText="1"/>
    </xf>
    <xf numFmtId="2" fontId="3" fillId="6" borderId="30" xfId="0" applyNumberFormat="1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center" wrapText="1"/>
    </xf>
    <xf numFmtId="0" fontId="1" fillId="12" borderId="17" xfId="0" applyFont="1" applyFill="1" applyBorder="1" applyAlignment="1">
      <alignment horizontal="center"/>
    </xf>
    <xf numFmtId="0" fontId="1" fillId="12" borderId="52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12" borderId="64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1" fillId="8" borderId="40" xfId="0" applyFont="1" applyFill="1" applyBorder="1" applyAlignment="1">
      <alignment horizontal="center" vertical="top" wrapText="1"/>
    </xf>
    <xf numFmtId="0" fontId="1" fillId="8" borderId="48" xfId="0" applyFont="1" applyFill="1" applyBorder="1" applyAlignment="1">
      <alignment horizontal="center" vertical="top" wrapText="1"/>
    </xf>
    <xf numFmtId="0" fontId="1" fillId="8" borderId="47" xfId="0" applyFont="1" applyFill="1" applyBorder="1" applyAlignment="1">
      <alignment horizontal="center" vertical="top" wrapText="1"/>
    </xf>
    <xf numFmtId="0" fontId="1" fillId="8" borderId="41" xfId="0" applyFont="1" applyFill="1" applyBorder="1" applyAlignment="1">
      <alignment horizontal="center" vertical="top" wrapText="1"/>
    </xf>
    <xf numFmtId="0" fontId="1" fillId="8" borderId="37" xfId="0" applyFont="1" applyFill="1" applyBorder="1" applyAlignment="1">
      <alignment horizontal="center" vertical="top" wrapText="1"/>
    </xf>
    <xf numFmtId="0" fontId="1" fillId="8" borderId="49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center"/>
    </xf>
    <xf numFmtId="2" fontId="3" fillId="10" borderId="28" xfId="0" applyNumberFormat="1" applyFont="1" applyFill="1" applyBorder="1" applyAlignment="1">
      <alignment horizontal="center" wrapText="1"/>
    </xf>
    <xf numFmtId="2" fontId="3" fillId="10" borderId="30" xfId="0" applyNumberFormat="1" applyFont="1" applyFill="1" applyBorder="1" applyAlignment="1">
      <alignment horizontal="center" wrapText="1"/>
    </xf>
    <xf numFmtId="3" fontId="1" fillId="5" borderId="42" xfId="0" applyNumberFormat="1" applyFont="1" applyFill="1" applyBorder="1" applyAlignment="1">
      <alignment horizontal="center"/>
    </xf>
    <xf numFmtId="3" fontId="1" fillId="5" borderId="19" xfId="0" applyNumberFormat="1" applyFont="1" applyFill="1" applyBorder="1" applyAlignment="1">
      <alignment horizontal="center"/>
    </xf>
    <xf numFmtId="3" fontId="1" fillId="5" borderId="43" xfId="0" applyNumberFormat="1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3" fontId="1" fillId="3" borderId="43" xfId="0" applyNumberFormat="1" applyFont="1" applyFill="1" applyBorder="1" applyAlignment="1">
      <alignment horizontal="center"/>
    </xf>
    <xf numFmtId="3" fontId="1" fillId="3" borderId="19" xfId="0" applyNumberFormat="1" applyFont="1" applyFill="1" applyBorder="1" applyAlignment="1">
      <alignment horizontal="center"/>
    </xf>
    <xf numFmtId="3" fontId="1" fillId="3" borderId="42" xfId="0" applyNumberFormat="1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 vertical="top" wrapText="1"/>
    </xf>
    <xf numFmtId="0" fontId="8" fillId="8" borderId="48" xfId="0" applyFont="1" applyFill="1" applyBorder="1" applyAlignment="1">
      <alignment horizontal="center" vertical="top" wrapText="1"/>
    </xf>
    <xf numFmtId="0" fontId="8" fillId="8" borderId="47" xfId="0" applyFont="1" applyFill="1" applyBorder="1" applyAlignment="1">
      <alignment horizontal="center" vertical="top" wrapText="1"/>
    </xf>
    <xf numFmtId="0" fontId="8" fillId="8" borderId="41" xfId="0" applyFont="1" applyFill="1" applyBorder="1" applyAlignment="1">
      <alignment horizontal="center" vertical="top" wrapText="1"/>
    </xf>
    <xf numFmtId="0" fontId="8" fillId="8" borderId="37" xfId="0" applyFont="1" applyFill="1" applyBorder="1" applyAlignment="1">
      <alignment horizontal="center" vertical="top" wrapText="1"/>
    </xf>
    <xf numFmtId="0" fontId="8" fillId="8" borderId="49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left" vertical="center" wrapText="1"/>
    </xf>
    <xf numFmtId="0" fontId="1" fillId="3" borderId="5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1" fontId="8" fillId="2" borderId="42" xfId="0" applyNumberFormat="1" applyFont="1" applyFill="1" applyBorder="1" applyAlignment="1">
      <alignment horizontal="center"/>
    </xf>
    <xf numFmtId="1" fontId="8" fillId="2" borderId="43" xfId="0" applyNumberFormat="1" applyFont="1" applyFill="1" applyBorder="1" applyAlignment="1">
      <alignment horizontal="center"/>
    </xf>
    <xf numFmtId="1" fontId="8" fillId="2" borderId="19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0" fillId="2" borderId="57" xfId="0" applyFill="1" applyBorder="1" applyAlignment="1">
      <alignment horizontal="center" vertical="top" wrapText="1"/>
    </xf>
    <xf numFmtId="0" fontId="4" fillId="3" borderId="55" xfId="0" applyFont="1" applyFill="1" applyBorder="1" applyAlignment="1">
      <alignment horizontal="center" vertical="top" wrapText="1"/>
    </xf>
    <xf numFmtId="0" fontId="4" fillId="3" borderId="56" xfId="0" applyFont="1" applyFill="1" applyBorder="1" applyAlignment="1">
      <alignment horizontal="center" vertical="top" wrapText="1"/>
    </xf>
    <xf numFmtId="0" fontId="4" fillId="2" borderId="57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57" xfId="0" applyFont="1" applyFill="1" applyBorder="1" applyAlignment="1">
      <alignment horizontal="center" vertical="top" wrapText="1"/>
    </xf>
    <xf numFmtId="0" fontId="4" fillId="12" borderId="20" xfId="0" applyFont="1" applyFill="1" applyBorder="1" applyAlignment="1">
      <alignment horizontal="center" vertical="top" wrapText="1"/>
    </xf>
    <xf numFmtId="0" fontId="0" fillId="12" borderId="57" xfId="0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8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0" borderId="42" xfId="0" applyFont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S5100"/>
  <sheetViews>
    <sheetView tabSelected="1" workbookViewId="0">
      <selection sqref="A1:A2"/>
    </sheetView>
  </sheetViews>
  <sheetFormatPr defaultColWidth="9.140625" defaultRowHeight="12.75"/>
  <cols>
    <col min="1" max="1" width="39.140625" style="175" bestFit="1" customWidth="1"/>
    <col min="2" max="10" width="11.7109375" style="175" customWidth="1"/>
    <col min="11" max="12" width="11.7109375" style="174" customWidth="1"/>
    <col min="13" max="1059" width="9.140625" style="174"/>
    <col min="1060" max="16384" width="9.140625" style="175"/>
  </cols>
  <sheetData>
    <row r="1" spans="1:14 1059:1059" ht="13.5" customHeight="1" thickTop="1">
      <c r="A1" s="293" t="s">
        <v>258</v>
      </c>
      <c r="B1" s="295" t="s">
        <v>221</v>
      </c>
      <c r="C1" s="297" t="s">
        <v>236</v>
      </c>
      <c r="D1" s="298"/>
      <c r="E1" s="298"/>
      <c r="F1" s="298"/>
      <c r="G1" s="299"/>
      <c r="H1" s="277" t="s">
        <v>229</v>
      </c>
      <c r="I1" s="278"/>
      <c r="J1" s="279"/>
      <c r="K1" s="173"/>
      <c r="L1" s="173"/>
    </row>
    <row r="2" spans="1:14 1059:1059" ht="13.5" thickBot="1">
      <c r="A2" s="294"/>
      <c r="B2" s="296"/>
      <c r="C2" s="300"/>
      <c r="D2" s="301"/>
      <c r="E2" s="301"/>
      <c r="F2" s="301"/>
      <c r="G2" s="302"/>
      <c r="H2" s="280"/>
      <c r="I2" s="281"/>
      <c r="J2" s="282"/>
      <c r="K2" s="173"/>
      <c r="L2" s="173"/>
    </row>
    <row r="3" spans="1:14 1059:1059" ht="35.25" thickTop="1" thickBot="1">
      <c r="A3" s="184" t="s">
        <v>16</v>
      </c>
      <c r="B3" s="185" t="s">
        <v>15</v>
      </c>
      <c r="C3" s="186" t="s">
        <v>226</v>
      </c>
      <c r="D3" s="186" t="s">
        <v>225</v>
      </c>
      <c r="E3" s="187" t="s">
        <v>233</v>
      </c>
      <c r="F3" s="187" t="s">
        <v>238</v>
      </c>
      <c r="G3" s="188" t="s">
        <v>231</v>
      </c>
      <c r="H3" s="189" t="s">
        <v>228</v>
      </c>
      <c r="I3" s="190" t="s">
        <v>240</v>
      </c>
      <c r="J3" s="188" t="s">
        <v>227</v>
      </c>
      <c r="K3" s="191"/>
      <c r="L3" s="192"/>
      <c r="M3" s="192"/>
      <c r="N3" s="192"/>
      <c r="ANS3" s="175"/>
    </row>
    <row r="4" spans="1:14 1059:1059" ht="13.5" thickTop="1">
      <c r="A4" s="193" t="s">
        <v>29</v>
      </c>
      <c r="B4" s="194">
        <f t="shared" ref="B4:B47" si="0">SUM(C4+D4+H4)</f>
        <v>407</v>
      </c>
      <c r="C4" s="195">
        <f>'ELEMENTARY ENROLMENT &amp; FTE'!V8</f>
        <v>407</v>
      </c>
      <c r="D4" s="195">
        <f>'ELEMENTARY ENROLMENT &amp; FTE'!W8</f>
        <v>0</v>
      </c>
      <c r="E4" s="198">
        <f>'ELEMENTARY ENROLMENT &amp; FTE'!X8</f>
        <v>0</v>
      </c>
      <c r="F4" s="201">
        <f t="shared" ref="F4:F47" si="1">C4+E4</f>
        <v>407</v>
      </c>
      <c r="G4" s="196">
        <f t="shared" ref="G4:G47" si="2">F4*0.5</f>
        <v>203.5</v>
      </c>
      <c r="H4" s="197">
        <f>'ELEMENTARY ENROLMENT &amp; FTE'!L60</f>
        <v>0</v>
      </c>
      <c r="I4" s="198">
        <f>'ELEMENTARY ENROLMENT &amp; FTE'!M60</f>
        <v>0</v>
      </c>
      <c r="J4" s="202">
        <f t="shared" ref="J4:J47" si="3">I4*0.5</f>
        <v>0</v>
      </c>
      <c r="K4" s="200"/>
      <c r="L4" s="192"/>
      <c r="M4" s="192"/>
      <c r="N4" s="192"/>
      <c r="ANS4" s="175"/>
    </row>
    <row r="5" spans="1:14 1059:1059">
      <c r="A5" s="193" t="s">
        <v>30</v>
      </c>
      <c r="B5" s="194">
        <f t="shared" si="0"/>
        <v>261</v>
      </c>
      <c r="C5" s="195">
        <f>'ELEMENTARY ENROLMENT &amp; FTE'!V9</f>
        <v>261</v>
      </c>
      <c r="D5" s="195">
        <f>'ELEMENTARY ENROLMENT &amp; FTE'!W9</f>
        <v>0</v>
      </c>
      <c r="E5" s="198">
        <f>'ELEMENTARY ENROLMENT &amp; FTE'!X9</f>
        <v>0</v>
      </c>
      <c r="F5" s="201">
        <f t="shared" si="1"/>
        <v>261</v>
      </c>
      <c r="G5" s="196">
        <f t="shared" si="2"/>
        <v>130.5</v>
      </c>
      <c r="H5" s="197">
        <f>'ELEMENTARY ENROLMENT &amp; FTE'!L61</f>
        <v>0</v>
      </c>
      <c r="I5" s="198">
        <f>'ELEMENTARY ENROLMENT &amp; FTE'!M61</f>
        <v>0</v>
      </c>
      <c r="J5" s="202">
        <f t="shared" si="3"/>
        <v>0</v>
      </c>
      <c r="K5" s="200"/>
      <c r="L5" s="192"/>
      <c r="M5" s="192"/>
      <c r="N5" s="192"/>
      <c r="ANS5" s="175"/>
    </row>
    <row r="6" spans="1:14 1059:1059">
      <c r="A6" s="193" t="s">
        <v>31</v>
      </c>
      <c r="B6" s="194">
        <f t="shared" si="0"/>
        <v>357</v>
      </c>
      <c r="C6" s="195">
        <f>'ELEMENTARY ENROLMENT &amp; FTE'!V10</f>
        <v>357</v>
      </c>
      <c r="D6" s="195">
        <f>'ELEMENTARY ENROLMENT &amp; FTE'!W10</f>
        <v>0</v>
      </c>
      <c r="E6" s="198">
        <f>'ELEMENTARY ENROLMENT &amp; FTE'!X10</f>
        <v>0</v>
      </c>
      <c r="F6" s="201">
        <f t="shared" si="1"/>
        <v>357</v>
      </c>
      <c r="G6" s="196">
        <f t="shared" si="2"/>
        <v>178.5</v>
      </c>
      <c r="H6" s="197">
        <f>'ELEMENTARY ENROLMENT &amp; FTE'!L62</f>
        <v>0</v>
      </c>
      <c r="I6" s="198">
        <f>'ELEMENTARY ENROLMENT &amp; FTE'!M62</f>
        <v>0</v>
      </c>
      <c r="J6" s="202">
        <f t="shared" si="3"/>
        <v>0</v>
      </c>
      <c r="K6" s="200"/>
      <c r="L6" s="192"/>
      <c r="M6" s="192"/>
      <c r="N6" s="192"/>
      <c r="ANS6" s="175"/>
    </row>
    <row r="7" spans="1:14 1059:1059">
      <c r="A7" s="193" t="s">
        <v>32</v>
      </c>
      <c r="B7" s="194">
        <f t="shared" si="0"/>
        <v>297</v>
      </c>
      <c r="C7" s="195">
        <f>'ELEMENTARY ENROLMENT &amp; FTE'!V11</f>
        <v>297</v>
      </c>
      <c r="D7" s="195">
        <f>'ELEMENTARY ENROLMENT &amp; FTE'!W11</f>
        <v>0</v>
      </c>
      <c r="E7" s="198">
        <f>'ELEMENTARY ENROLMENT &amp; FTE'!X11</f>
        <v>0</v>
      </c>
      <c r="F7" s="201">
        <f t="shared" si="1"/>
        <v>297</v>
      </c>
      <c r="G7" s="196">
        <f t="shared" si="2"/>
        <v>148.5</v>
      </c>
      <c r="H7" s="197">
        <f>'ELEMENTARY ENROLMENT &amp; FTE'!L63</f>
        <v>0</v>
      </c>
      <c r="I7" s="198">
        <f>'ELEMENTARY ENROLMENT &amp; FTE'!M63</f>
        <v>0</v>
      </c>
      <c r="J7" s="202">
        <f t="shared" si="3"/>
        <v>0</v>
      </c>
      <c r="K7" s="200"/>
      <c r="L7" s="192"/>
      <c r="M7" s="192"/>
      <c r="N7" s="192"/>
      <c r="ANS7" s="175"/>
    </row>
    <row r="8" spans="1:14 1059:1059">
      <c r="A8" s="193" t="s">
        <v>33</v>
      </c>
      <c r="B8" s="194">
        <f t="shared" si="0"/>
        <v>359</v>
      </c>
      <c r="C8" s="195">
        <f>'ELEMENTARY ENROLMENT &amp; FTE'!V12</f>
        <v>356</v>
      </c>
      <c r="D8" s="195">
        <f>'ELEMENTARY ENROLMENT &amp; FTE'!W12</f>
        <v>0</v>
      </c>
      <c r="E8" s="198">
        <f>'ELEMENTARY ENROLMENT &amp; FTE'!X12</f>
        <v>0</v>
      </c>
      <c r="F8" s="201">
        <f t="shared" si="1"/>
        <v>356</v>
      </c>
      <c r="G8" s="196">
        <f t="shared" si="2"/>
        <v>178</v>
      </c>
      <c r="H8" s="197">
        <f>'ELEMENTARY ENROLMENT &amp; FTE'!L64</f>
        <v>3</v>
      </c>
      <c r="I8" s="198">
        <f>'ELEMENTARY ENROLMENT &amp; FTE'!M64</f>
        <v>3</v>
      </c>
      <c r="J8" s="202">
        <f t="shared" si="3"/>
        <v>1.5</v>
      </c>
      <c r="K8" s="200"/>
      <c r="L8" s="192"/>
      <c r="M8" s="192"/>
      <c r="N8" s="192"/>
      <c r="ANS8" s="175"/>
    </row>
    <row r="9" spans="1:14 1059:1059">
      <c r="A9" s="193" t="s">
        <v>34</v>
      </c>
      <c r="B9" s="194">
        <f t="shared" si="0"/>
        <v>626</v>
      </c>
      <c r="C9" s="195">
        <f>'ELEMENTARY ENROLMENT &amp; FTE'!V13</f>
        <v>625</v>
      </c>
      <c r="D9" s="195">
        <f>'ELEMENTARY ENROLMENT &amp; FTE'!W13</f>
        <v>1</v>
      </c>
      <c r="E9" s="198">
        <f>'ELEMENTARY ENROLMENT &amp; FTE'!X13</f>
        <v>0.5</v>
      </c>
      <c r="F9" s="201">
        <f t="shared" si="1"/>
        <v>625.5</v>
      </c>
      <c r="G9" s="196">
        <f t="shared" si="2"/>
        <v>312.75</v>
      </c>
      <c r="H9" s="197">
        <f>'ELEMENTARY ENROLMENT &amp; FTE'!L65</f>
        <v>0</v>
      </c>
      <c r="I9" s="198">
        <f>'ELEMENTARY ENROLMENT &amp; FTE'!M65</f>
        <v>0</v>
      </c>
      <c r="J9" s="202">
        <f t="shared" si="3"/>
        <v>0</v>
      </c>
      <c r="K9" s="200"/>
      <c r="L9" s="192"/>
      <c r="M9" s="192"/>
      <c r="N9" s="192"/>
      <c r="ANS9" s="175"/>
    </row>
    <row r="10" spans="1:14 1059:1059">
      <c r="A10" s="193" t="s">
        <v>35</v>
      </c>
      <c r="B10" s="194">
        <f t="shared" si="0"/>
        <v>797</v>
      </c>
      <c r="C10" s="195">
        <f>'ELEMENTARY ENROLMENT &amp; FTE'!V14</f>
        <v>795</v>
      </c>
      <c r="D10" s="195">
        <f>'ELEMENTARY ENROLMENT &amp; FTE'!W14</f>
        <v>0</v>
      </c>
      <c r="E10" s="198">
        <f>'ELEMENTARY ENROLMENT &amp; FTE'!X14</f>
        <v>0</v>
      </c>
      <c r="F10" s="201">
        <f t="shared" si="1"/>
        <v>795</v>
      </c>
      <c r="G10" s="196">
        <f t="shared" si="2"/>
        <v>397.5</v>
      </c>
      <c r="H10" s="197">
        <f>'ELEMENTARY ENROLMENT &amp; FTE'!L66</f>
        <v>2</v>
      </c>
      <c r="I10" s="198">
        <f>'ELEMENTARY ENROLMENT &amp; FTE'!M66</f>
        <v>2</v>
      </c>
      <c r="J10" s="202">
        <f t="shared" si="3"/>
        <v>1</v>
      </c>
      <c r="K10" s="200"/>
      <c r="L10" s="192"/>
      <c r="M10" s="192"/>
      <c r="N10" s="192"/>
      <c r="ANS10" s="175"/>
    </row>
    <row r="11" spans="1:14 1059:1059">
      <c r="A11" s="193" t="s">
        <v>36</v>
      </c>
      <c r="B11" s="194">
        <f t="shared" si="0"/>
        <v>239</v>
      </c>
      <c r="C11" s="195">
        <f>'ELEMENTARY ENROLMENT &amp; FTE'!V15</f>
        <v>239</v>
      </c>
      <c r="D11" s="195">
        <f>'ELEMENTARY ENROLMENT &amp; FTE'!W15</f>
        <v>0</v>
      </c>
      <c r="E11" s="198">
        <f>'ELEMENTARY ENROLMENT &amp; FTE'!X15</f>
        <v>0</v>
      </c>
      <c r="F11" s="201">
        <f t="shared" si="1"/>
        <v>239</v>
      </c>
      <c r="G11" s="196">
        <f t="shared" si="2"/>
        <v>119.5</v>
      </c>
      <c r="H11" s="197">
        <f>'ELEMENTARY ENROLMENT &amp; FTE'!L67</f>
        <v>0</v>
      </c>
      <c r="I11" s="198">
        <f>'ELEMENTARY ENROLMENT &amp; FTE'!M67</f>
        <v>0</v>
      </c>
      <c r="J11" s="202">
        <f t="shared" si="3"/>
        <v>0</v>
      </c>
      <c r="K11" s="200"/>
      <c r="L11" s="192"/>
      <c r="M11" s="192"/>
      <c r="N11" s="192"/>
      <c r="ANS11" s="175"/>
    </row>
    <row r="12" spans="1:14 1059:1059">
      <c r="A12" s="193" t="s">
        <v>37</v>
      </c>
      <c r="B12" s="194">
        <f t="shared" si="0"/>
        <v>398</v>
      </c>
      <c r="C12" s="195">
        <f>'ELEMENTARY ENROLMENT &amp; FTE'!V16</f>
        <v>396</v>
      </c>
      <c r="D12" s="195">
        <f>'ELEMENTARY ENROLMENT &amp; FTE'!W16</f>
        <v>2</v>
      </c>
      <c r="E12" s="198">
        <f>'ELEMENTARY ENROLMENT &amp; FTE'!X16</f>
        <v>1</v>
      </c>
      <c r="F12" s="201">
        <f t="shared" si="1"/>
        <v>397</v>
      </c>
      <c r="G12" s="196">
        <f t="shared" si="2"/>
        <v>198.5</v>
      </c>
      <c r="H12" s="197">
        <f>'ELEMENTARY ENROLMENT &amp; FTE'!L68</f>
        <v>0</v>
      </c>
      <c r="I12" s="198">
        <f>'ELEMENTARY ENROLMENT &amp; FTE'!M68</f>
        <v>0</v>
      </c>
      <c r="J12" s="202">
        <f t="shared" si="3"/>
        <v>0</v>
      </c>
      <c r="K12" s="200"/>
      <c r="L12" s="192"/>
      <c r="M12" s="192"/>
      <c r="N12" s="192"/>
      <c r="ANS12" s="175"/>
    </row>
    <row r="13" spans="1:14 1059:1059">
      <c r="A13" s="193" t="s">
        <v>38</v>
      </c>
      <c r="B13" s="194">
        <f t="shared" si="0"/>
        <v>310</v>
      </c>
      <c r="C13" s="195">
        <f>'ELEMENTARY ENROLMENT &amp; FTE'!V17</f>
        <v>310</v>
      </c>
      <c r="D13" s="195">
        <f>'ELEMENTARY ENROLMENT &amp; FTE'!W17</f>
        <v>0</v>
      </c>
      <c r="E13" s="198">
        <f>'ELEMENTARY ENROLMENT &amp; FTE'!X17</f>
        <v>0</v>
      </c>
      <c r="F13" s="201">
        <f t="shared" si="1"/>
        <v>310</v>
      </c>
      <c r="G13" s="196">
        <f t="shared" si="2"/>
        <v>155</v>
      </c>
      <c r="H13" s="197">
        <f>'ELEMENTARY ENROLMENT &amp; FTE'!L69</f>
        <v>0</v>
      </c>
      <c r="I13" s="198">
        <f>'ELEMENTARY ENROLMENT &amp; FTE'!M69</f>
        <v>0</v>
      </c>
      <c r="J13" s="202">
        <f t="shared" si="3"/>
        <v>0</v>
      </c>
      <c r="K13" s="200"/>
      <c r="L13" s="192"/>
      <c r="M13" s="192"/>
      <c r="N13" s="192"/>
      <c r="ANS13" s="175"/>
    </row>
    <row r="14" spans="1:14 1059:1059">
      <c r="A14" s="193" t="s">
        <v>39</v>
      </c>
      <c r="B14" s="194">
        <f t="shared" si="0"/>
        <v>322</v>
      </c>
      <c r="C14" s="195">
        <f>'ELEMENTARY ENROLMENT &amp; FTE'!V18</f>
        <v>318</v>
      </c>
      <c r="D14" s="195">
        <f>'ELEMENTARY ENROLMENT &amp; FTE'!W18</f>
        <v>1</v>
      </c>
      <c r="E14" s="198">
        <f>'ELEMENTARY ENROLMENT &amp; FTE'!X18</f>
        <v>0.5</v>
      </c>
      <c r="F14" s="201">
        <f t="shared" si="1"/>
        <v>318.5</v>
      </c>
      <c r="G14" s="196">
        <f t="shared" si="2"/>
        <v>159.25</v>
      </c>
      <c r="H14" s="197">
        <f>'ELEMENTARY ENROLMENT &amp; FTE'!L70</f>
        <v>3</v>
      </c>
      <c r="I14" s="198">
        <f>'ELEMENTARY ENROLMENT &amp; FTE'!M70</f>
        <v>3</v>
      </c>
      <c r="J14" s="202">
        <f t="shared" si="3"/>
        <v>1.5</v>
      </c>
      <c r="K14" s="200"/>
      <c r="L14" s="192"/>
      <c r="M14" s="192"/>
      <c r="N14" s="192"/>
      <c r="ANS14" s="175"/>
    </row>
    <row r="15" spans="1:14 1059:1059">
      <c r="A15" s="193" t="s">
        <v>40</v>
      </c>
      <c r="B15" s="194">
        <f t="shared" si="0"/>
        <v>316</v>
      </c>
      <c r="C15" s="195">
        <f>'ELEMENTARY ENROLMENT &amp; FTE'!V19</f>
        <v>313</v>
      </c>
      <c r="D15" s="195">
        <f>'ELEMENTARY ENROLMENT &amp; FTE'!W19</f>
        <v>1</v>
      </c>
      <c r="E15" s="198">
        <f>'ELEMENTARY ENROLMENT &amp; FTE'!X19</f>
        <v>0.5</v>
      </c>
      <c r="F15" s="201">
        <f t="shared" si="1"/>
        <v>313.5</v>
      </c>
      <c r="G15" s="196">
        <f t="shared" si="2"/>
        <v>156.75</v>
      </c>
      <c r="H15" s="197">
        <f>'ELEMENTARY ENROLMENT &amp; FTE'!L71</f>
        <v>2</v>
      </c>
      <c r="I15" s="198">
        <f>'ELEMENTARY ENROLMENT &amp; FTE'!M71</f>
        <v>2</v>
      </c>
      <c r="J15" s="202">
        <f t="shared" si="3"/>
        <v>1</v>
      </c>
      <c r="K15" s="200"/>
      <c r="L15" s="192"/>
      <c r="M15" s="192"/>
      <c r="N15" s="192"/>
      <c r="ANS15" s="175"/>
    </row>
    <row r="16" spans="1:14 1059:1059">
      <c r="A16" s="193" t="s">
        <v>41</v>
      </c>
      <c r="B16" s="194">
        <f t="shared" si="0"/>
        <v>383</v>
      </c>
      <c r="C16" s="195">
        <f>'ELEMENTARY ENROLMENT &amp; FTE'!V20</f>
        <v>383</v>
      </c>
      <c r="D16" s="195">
        <f>'ELEMENTARY ENROLMENT &amp; FTE'!W20</f>
        <v>0</v>
      </c>
      <c r="E16" s="198">
        <f>'ELEMENTARY ENROLMENT &amp; FTE'!X20</f>
        <v>0</v>
      </c>
      <c r="F16" s="201">
        <f t="shared" si="1"/>
        <v>383</v>
      </c>
      <c r="G16" s="196">
        <f t="shared" si="2"/>
        <v>191.5</v>
      </c>
      <c r="H16" s="197">
        <f>'ELEMENTARY ENROLMENT &amp; FTE'!L72</f>
        <v>0</v>
      </c>
      <c r="I16" s="198">
        <f>'ELEMENTARY ENROLMENT &amp; FTE'!M72</f>
        <v>0</v>
      </c>
      <c r="J16" s="202">
        <f t="shared" si="3"/>
        <v>0</v>
      </c>
      <c r="K16" s="200"/>
      <c r="L16" s="192"/>
      <c r="M16" s="192"/>
      <c r="N16" s="192"/>
      <c r="ANS16" s="175"/>
    </row>
    <row r="17" spans="1:14 1059:1059">
      <c r="A17" s="193" t="s">
        <v>42</v>
      </c>
      <c r="B17" s="194">
        <f t="shared" si="0"/>
        <v>467</v>
      </c>
      <c r="C17" s="195">
        <f>'ELEMENTARY ENROLMENT &amp; FTE'!V21</f>
        <v>467</v>
      </c>
      <c r="D17" s="195">
        <f>'ELEMENTARY ENROLMENT &amp; FTE'!W21</f>
        <v>0</v>
      </c>
      <c r="E17" s="198">
        <f>'ELEMENTARY ENROLMENT &amp; FTE'!X21</f>
        <v>0</v>
      </c>
      <c r="F17" s="201">
        <f t="shared" si="1"/>
        <v>467</v>
      </c>
      <c r="G17" s="196">
        <f t="shared" si="2"/>
        <v>233.5</v>
      </c>
      <c r="H17" s="197">
        <f>'ELEMENTARY ENROLMENT &amp; FTE'!L73</f>
        <v>0</v>
      </c>
      <c r="I17" s="198">
        <f>'ELEMENTARY ENROLMENT &amp; FTE'!M73</f>
        <v>0</v>
      </c>
      <c r="J17" s="202">
        <f t="shared" si="3"/>
        <v>0</v>
      </c>
      <c r="K17" s="200"/>
      <c r="L17" s="192"/>
      <c r="M17" s="192"/>
      <c r="N17" s="192"/>
      <c r="ANS17" s="175"/>
    </row>
    <row r="18" spans="1:14 1059:1059">
      <c r="A18" s="193" t="s">
        <v>43</v>
      </c>
      <c r="B18" s="194">
        <f t="shared" si="0"/>
        <v>417</v>
      </c>
      <c r="C18" s="195">
        <f>'ELEMENTARY ENROLMENT &amp; FTE'!V22</f>
        <v>416</v>
      </c>
      <c r="D18" s="195">
        <f>'ELEMENTARY ENROLMENT &amp; FTE'!W22</f>
        <v>1</v>
      </c>
      <c r="E18" s="198">
        <f>'ELEMENTARY ENROLMENT &amp; FTE'!X22</f>
        <v>0.5</v>
      </c>
      <c r="F18" s="201">
        <f t="shared" si="1"/>
        <v>416.5</v>
      </c>
      <c r="G18" s="196">
        <f t="shared" si="2"/>
        <v>208.25</v>
      </c>
      <c r="H18" s="197">
        <f>'ELEMENTARY ENROLMENT &amp; FTE'!L74</f>
        <v>0</v>
      </c>
      <c r="I18" s="198">
        <f>'ELEMENTARY ENROLMENT &amp; FTE'!M74</f>
        <v>0</v>
      </c>
      <c r="J18" s="202">
        <f t="shared" si="3"/>
        <v>0</v>
      </c>
      <c r="K18" s="200"/>
      <c r="L18" s="192"/>
      <c r="M18" s="192"/>
      <c r="N18" s="192"/>
      <c r="ANS18" s="175"/>
    </row>
    <row r="19" spans="1:14 1059:1059">
      <c r="A19" s="193" t="s">
        <v>44</v>
      </c>
      <c r="B19" s="194">
        <f t="shared" si="0"/>
        <v>436</v>
      </c>
      <c r="C19" s="195">
        <f>'ELEMENTARY ENROLMENT &amp; FTE'!V23</f>
        <v>436</v>
      </c>
      <c r="D19" s="195">
        <f>'ELEMENTARY ENROLMENT &amp; FTE'!W23</f>
        <v>0</v>
      </c>
      <c r="E19" s="198">
        <f>'ELEMENTARY ENROLMENT &amp; FTE'!X23</f>
        <v>0</v>
      </c>
      <c r="F19" s="201">
        <f t="shared" si="1"/>
        <v>436</v>
      </c>
      <c r="G19" s="196">
        <f t="shared" si="2"/>
        <v>218</v>
      </c>
      <c r="H19" s="197">
        <f>'ELEMENTARY ENROLMENT &amp; FTE'!L75</f>
        <v>0</v>
      </c>
      <c r="I19" s="198">
        <f>'ELEMENTARY ENROLMENT &amp; FTE'!M75</f>
        <v>0</v>
      </c>
      <c r="J19" s="202">
        <f t="shared" si="3"/>
        <v>0</v>
      </c>
      <c r="K19" s="200"/>
      <c r="L19" s="192"/>
      <c r="M19" s="192"/>
      <c r="N19" s="192"/>
      <c r="ANS19" s="175"/>
    </row>
    <row r="20" spans="1:14 1059:1059">
      <c r="A20" s="193" t="s">
        <v>45</v>
      </c>
      <c r="B20" s="194">
        <f t="shared" si="0"/>
        <v>255</v>
      </c>
      <c r="C20" s="195">
        <f>'ELEMENTARY ENROLMENT &amp; FTE'!V24</f>
        <v>255</v>
      </c>
      <c r="D20" s="195">
        <f>'ELEMENTARY ENROLMENT &amp; FTE'!W24</f>
        <v>0</v>
      </c>
      <c r="E20" s="198">
        <f>'ELEMENTARY ENROLMENT &amp; FTE'!X24</f>
        <v>0</v>
      </c>
      <c r="F20" s="201">
        <f t="shared" si="1"/>
        <v>255</v>
      </c>
      <c r="G20" s="196">
        <f t="shared" si="2"/>
        <v>127.5</v>
      </c>
      <c r="H20" s="197">
        <f>'ELEMENTARY ENROLMENT &amp; FTE'!L76</f>
        <v>0</v>
      </c>
      <c r="I20" s="198">
        <f>'ELEMENTARY ENROLMENT &amp; FTE'!M76</f>
        <v>0</v>
      </c>
      <c r="J20" s="202">
        <f t="shared" si="3"/>
        <v>0</v>
      </c>
      <c r="K20" s="200"/>
      <c r="L20" s="192"/>
      <c r="M20" s="192"/>
      <c r="N20" s="192"/>
      <c r="ANS20" s="175"/>
    </row>
    <row r="21" spans="1:14 1059:1059">
      <c r="A21" s="193" t="s">
        <v>46</v>
      </c>
      <c r="B21" s="194">
        <f t="shared" si="0"/>
        <v>146</v>
      </c>
      <c r="C21" s="195">
        <f>'ELEMENTARY ENROLMENT &amp; FTE'!V25</f>
        <v>146</v>
      </c>
      <c r="D21" s="195">
        <f>'ELEMENTARY ENROLMENT &amp; FTE'!W25</f>
        <v>0</v>
      </c>
      <c r="E21" s="198">
        <f>'ELEMENTARY ENROLMENT &amp; FTE'!X25</f>
        <v>0</v>
      </c>
      <c r="F21" s="201">
        <f t="shared" si="1"/>
        <v>146</v>
      </c>
      <c r="G21" s="196">
        <f t="shared" si="2"/>
        <v>73</v>
      </c>
      <c r="H21" s="197">
        <f>'ELEMENTARY ENROLMENT &amp; FTE'!L77</f>
        <v>0</v>
      </c>
      <c r="I21" s="198">
        <f>'ELEMENTARY ENROLMENT &amp; FTE'!M77</f>
        <v>0</v>
      </c>
      <c r="J21" s="202">
        <f t="shared" si="3"/>
        <v>0</v>
      </c>
      <c r="K21" s="200"/>
      <c r="L21" s="192"/>
      <c r="M21" s="192"/>
      <c r="N21" s="192"/>
      <c r="ANS21" s="175"/>
    </row>
    <row r="22" spans="1:14 1059:1059">
      <c r="A22" s="193" t="s">
        <v>47</v>
      </c>
      <c r="B22" s="194">
        <f t="shared" si="0"/>
        <v>210</v>
      </c>
      <c r="C22" s="195">
        <f>'ELEMENTARY ENROLMENT &amp; FTE'!V26</f>
        <v>210</v>
      </c>
      <c r="D22" s="195">
        <f>'ELEMENTARY ENROLMENT &amp; FTE'!W26</f>
        <v>0</v>
      </c>
      <c r="E22" s="198">
        <f>'ELEMENTARY ENROLMENT &amp; FTE'!X26</f>
        <v>0</v>
      </c>
      <c r="F22" s="201">
        <f t="shared" si="1"/>
        <v>210</v>
      </c>
      <c r="G22" s="196">
        <f t="shared" si="2"/>
        <v>105</v>
      </c>
      <c r="H22" s="197">
        <f>'ELEMENTARY ENROLMENT &amp; FTE'!L78</f>
        <v>0</v>
      </c>
      <c r="I22" s="198">
        <f>'ELEMENTARY ENROLMENT &amp; FTE'!M78</f>
        <v>0</v>
      </c>
      <c r="J22" s="202">
        <f t="shared" si="3"/>
        <v>0</v>
      </c>
      <c r="K22" s="200"/>
      <c r="L22" s="192"/>
      <c r="M22" s="192"/>
      <c r="N22" s="192"/>
      <c r="ANS22" s="175"/>
    </row>
    <row r="23" spans="1:14 1059:1059">
      <c r="A23" s="193" t="s">
        <v>48</v>
      </c>
      <c r="B23" s="194">
        <f t="shared" si="0"/>
        <v>210</v>
      </c>
      <c r="C23" s="195">
        <f>'ELEMENTARY ENROLMENT &amp; FTE'!V27</f>
        <v>210</v>
      </c>
      <c r="D23" s="195">
        <f>'ELEMENTARY ENROLMENT &amp; FTE'!W27</f>
        <v>0</v>
      </c>
      <c r="E23" s="198">
        <f>'ELEMENTARY ENROLMENT &amp; FTE'!X27</f>
        <v>0</v>
      </c>
      <c r="F23" s="201">
        <f t="shared" si="1"/>
        <v>210</v>
      </c>
      <c r="G23" s="196">
        <f t="shared" si="2"/>
        <v>105</v>
      </c>
      <c r="H23" s="197">
        <f>'ELEMENTARY ENROLMENT &amp; FTE'!L79</f>
        <v>0</v>
      </c>
      <c r="I23" s="198">
        <f>'ELEMENTARY ENROLMENT &amp; FTE'!M79</f>
        <v>0</v>
      </c>
      <c r="J23" s="202">
        <f t="shared" si="3"/>
        <v>0</v>
      </c>
      <c r="K23" s="200"/>
      <c r="L23" s="192"/>
      <c r="M23" s="192"/>
      <c r="N23" s="192"/>
      <c r="ANS23" s="175"/>
    </row>
    <row r="24" spans="1:14 1059:1059">
      <c r="A24" s="193" t="s">
        <v>49</v>
      </c>
      <c r="B24" s="194">
        <f t="shared" si="0"/>
        <v>397</v>
      </c>
      <c r="C24" s="195">
        <f>'ELEMENTARY ENROLMENT &amp; FTE'!V28</f>
        <v>395</v>
      </c>
      <c r="D24" s="195">
        <f>'ELEMENTARY ENROLMENT &amp; FTE'!W28</f>
        <v>2</v>
      </c>
      <c r="E24" s="198">
        <f>'ELEMENTARY ENROLMENT &amp; FTE'!X28</f>
        <v>1</v>
      </c>
      <c r="F24" s="201">
        <f t="shared" si="1"/>
        <v>396</v>
      </c>
      <c r="G24" s="196">
        <f t="shared" si="2"/>
        <v>198</v>
      </c>
      <c r="H24" s="197">
        <f>'ELEMENTARY ENROLMENT &amp; FTE'!L80</f>
        <v>0</v>
      </c>
      <c r="I24" s="198">
        <f>'ELEMENTARY ENROLMENT &amp; FTE'!M80</f>
        <v>0</v>
      </c>
      <c r="J24" s="202">
        <f t="shared" si="3"/>
        <v>0</v>
      </c>
      <c r="K24" s="200"/>
      <c r="L24" s="192"/>
      <c r="M24" s="192"/>
      <c r="N24" s="192"/>
      <c r="ANS24" s="175"/>
    </row>
    <row r="25" spans="1:14 1059:1059">
      <c r="A25" s="193" t="s">
        <v>50</v>
      </c>
      <c r="B25" s="194">
        <f t="shared" si="0"/>
        <v>474</v>
      </c>
      <c r="C25" s="195">
        <f>'ELEMENTARY ENROLMENT &amp; FTE'!V29</f>
        <v>473</v>
      </c>
      <c r="D25" s="195">
        <f>'ELEMENTARY ENROLMENT &amp; FTE'!W29</f>
        <v>0</v>
      </c>
      <c r="E25" s="198">
        <f>'ELEMENTARY ENROLMENT &amp; FTE'!X29</f>
        <v>0</v>
      </c>
      <c r="F25" s="201">
        <f t="shared" si="1"/>
        <v>473</v>
      </c>
      <c r="G25" s="196">
        <f t="shared" si="2"/>
        <v>236.5</v>
      </c>
      <c r="H25" s="197">
        <f>'ELEMENTARY ENROLMENT &amp; FTE'!L81</f>
        <v>1</v>
      </c>
      <c r="I25" s="198">
        <f>'ELEMENTARY ENROLMENT &amp; FTE'!M81</f>
        <v>1</v>
      </c>
      <c r="J25" s="202">
        <f t="shared" si="3"/>
        <v>0.5</v>
      </c>
      <c r="K25" s="200"/>
      <c r="L25" s="192"/>
      <c r="M25" s="192"/>
      <c r="N25" s="192"/>
      <c r="ANS25" s="175"/>
    </row>
    <row r="26" spans="1:14 1059:1059">
      <c r="A26" s="193" t="s">
        <v>51</v>
      </c>
      <c r="B26" s="194">
        <f t="shared" si="0"/>
        <v>394</v>
      </c>
      <c r="C26" s="195">
        <f>'ELEMENTARY ENROLMENT &amp; FTE'!V30</f>
        <v>394</v>
      </c>
      <c r="D26" s="195">
        <f>'ELEMENTARY ENROLMENT &amp; FTE'!W30</f>
        <v>0</v>
      </c>
      <c r="E26" s="198">
        <f>'ELEMENTARY ENROLMENT &amp; FTE'!X30</f>
        <v>0</v>
      </c>
      <c r="F26" s="201">
        <f t="shared" si="1"/>
        <v>394</v>
      </c>
      <c r="G26" s="196">
        <f t="shared" si="2"/>
        <v>197</v>
      </c>
      <c r="H26" s="197">
        <f>'ELEMENTARY ENROLMENT &amp; FTE'!L82</f>
        <v>0</v>
      </c>
      <c r="I26" s="198">
        <f>'ELEMENTARY ENROLMENT &amp; FTE'!M82</f>
        <v>0</v>
      </c>
      <c r="J26" s="202">
        <f t="shared" si="3"/>
        <v>0</v>
      </c>
      <c r="K26" s="200"/>
      <c r="L26" s="192"/>
      <c r="M26" s="192"/>
      <c r="N26" s="192"/>
      <c r="ANS26" s="175"/>
    </row>
    <row r="27" spans="1:14 1059:1059">
      <c r="A27" s="193" t="s">
        <v>52</v>
      </c>
      <c r="B27" s="194">
        <f t="shared" si="0"/>
        <v>387</v>
      </c>
      <c r="C27" s="195">
        <f>'ELEMENTARY ENROLMENT &amp; FTE'!V31</f>
        <v>387</v>
      </c>
      <c r="D27" s="195">
        <f>'ELEMENTARY ENROLMENT &amp; FTE'!W31</f>
        <v>0</v>
      </c>
      <c r="E27" s="198">
        <f>'ELEMENTARY ENROLMENT &amp; FTE'!X31</f>
        <v>0</v>
      </c>
      <c r="F27" s="201">
        <f t="shared" si="1"/>
        <v>387</v>
      </c>
      <c r="G27" s="196">
        <f t="shared" si="2"/>
        <v>193.5</v>
      </c>
      <c r="H27" s="197">
        <f>'ELEMENTARY ENROLMENT &amp; FTE'!L83</f>
        <v>0</v>
      </c>
      <c r="I27" s="198">
        <f>'ELEMENTARY ENROLMENT &amp; FTE'!M83</f>
        <v>0</v>
      </c>
      <c r="J27" s="202">
        <f t="shared" si="3"/>
        <v>0</v>
      </c>
      <c r="K27" s="200"/>
      <c r="L27" s="192"/>
      <c r="M27" s="192"/>
      <c r="N27" s="192"/>
      <c r="ANS27" s="175"/>
    </row>
    <row r="28" spans="1:14 1059:1059">
      <c r="A28" s="193" t="s">
        <v>53</v>
      </c>
      <c r="B28" s="194">
        <f t="shared" si="0"/>
        <v>217</v>
      </c>
      <c r="C28" s="195">
        <f>'ELEMENTARY ENROLMENT &amp; FTE'!V32</f>
        <v>217</v>
      </c>
      <c r="D28" s="195">
        <f>'ELEMENTARY ENROLMENT &amp; FTE'!W32</f>
        <v>0</v>
      </c>
      <c r="E28" s="198">
        <f>'ELEMENTARY ENROLMENT &amp; FTE'!X32</f>
        <v>0</v>
      </c>
      <c r="F28" s="201">
        <f t="shared" si="1"/>
        <v>217</v>
      </c>
      <c r="G28" s="196">
        <f t="shared" si="2"/>
        <v>108.5</v>
      </c>
      <c r="H28" s="197">
        <f>'ELEMENTARY ENROLMENT &amp; FTE'!L84</f>
        <v>0</v>
      </c>
      <c r="I28" s="198">
        <f>'ELEMENTARY ENROLMENT &amp; FTE'!M84</f>
        <v>0</v>
      </c>
      <c r="J28" s="202">
        <f t="shared" si="3"/>
        <v>0</v>
      </c>
      <c r="K28" s="200"/>
      <c r="L28" s="192"/>
      <c r="M28" s="192"/>
      <c r="N28" s="192"/>
      <c r="ANS28" s="175"/>
    </row>
    <row r="29" spans="1:14 1059:1059">
      <c r="A29" s="193" t="s">
        <v>209</v>
      </c>
      <c r="B29" s="194">
        <f t="shared" si="0"/>
        <v>353</v>
      </c>
      <c r="C29" s="195">
        <f>'ELEMENTARY ENROLMENT &amp; FTE'!V33</f>
        <v>352</v>
      </c>
      <c r="D29" s="195">
        <f>'ELEMENTARY ENROLMENT &amp; FTE'!W33</f>
        <v>1</v>
      </c>
      <c r="E29" s="198">
        <f>'ELEMENTARY ENROLMENT &amp; FTE'!X33</f>
        <v>0.5</v>
      </c>
      <c r="F29" s="201">
        <f t="shared" si="1"/>
        <v>352.5</v>
      </c>
      <c r="G29" s="196">
        <f t="shared" si="2"/>
        <v>176.25</v>
      </c>
      <c r="H29" s="197">
        <f>'ELEMENTARY ENROLMENT &amp; FTE'!L85</f>
        <v>0</v>
      </c>
      <c r="I29" s="198">
        <f>'ELEMENTARY ENROLMENT &amp; FTE'!M85</f>
        <v>0</v>
      </c>
      <c r="J29" s="202">
        <f t="shared" si="3"/>
        <v>0</v>
      </c>
      <c r="K29" s="200"/>
      <c r="L29" s="192"/>
      <c r="M29" s="192"/>
      <c r="N29" s="192"/>
      <c r="ANS29" s="175"/>
    </row>
    <row r="30" spans="1:14 1059:1059">
      <c r="A30" s="193" t="s">
        <v>54</v>
      </c>
      <c r="B30" s="194">
        <f t="shared" si="0"/>
        <v>186</v>
      </c>
      <c r="C30" s="195">
        <f>'ELEMENTARY ENROLMENT &amp; FTE'!V34</f>
        <v>185</v>
      </c>
      <c r="D30" s="195">
        <f>'ELEMENTARY ENROLMENT &amp; FTE'!W34</f>
        <v>1</v>
      </c>
      <c r="E30" s="198">
        <f>'ELEMENTARY ENROLMENT &amp; FTE'!X34</f>
        <v>0.5</v>
      </c>
      <c r="F30" s="201">
        <f t="shared" si="1"/>
        <v>185.5</v>
      </c>
      <c r="G30" s="196">
        <f t="shared" si="2"/>
        <v>92.75</v>
      </c>
      <c r="H30" s="197">
        <f>'ELEMENTARY ENROLMENT &amp; FTE'!L86</f>
        <v>0</v>
      </c>
      <c r="I30" s="198">
        <f>'ELEMENTARY ENROLMENT &amp; FTE'!M86</f>
        <v>0</v>
      </c>
      <c r="J30" s="202">
        <f t="shared" si="3"/>
        <v>0</v>
      </c>
      <c r="K30" s="200"/>
      <c r="L30" s="192"/>
      <c r="M30" s="192"/>
      <c r="N30" s="192"/>
      <c r="ANS30" s="175"/>
    </row>
    <row r="31" spans="1:14 1059:1059">
      <c r="A31" s="193" t="s">
        <v>55</v>
      </c>
      <c r="B31" s="194">
        <f t="shared" si="0"/>
        <v>497</v>
      </c>
      <c r="C31" s="195">
        <f>'ELEMENTARY ENROLMENT &amp; FTE'!V35</f>
        <v>495</v>
      </c>
      <c r="D31" s="195">
        <f>'ELEMENTARY ENROLMENT &amp; FTE'!W35</f>
        <v>2</v>
      </c>
      <c r="E31" s="198">
        <f>'ELEMENTARY ENROLMENT &amp; FTE'!X35</f>
        <v>1</v>
      </c>
      <c r="F31" s="201">
        <f t="shared" si="1"/>
        <v>496</v>
      </c>
      <c r="G31" s="196">
        <f t="shared" si="2"/>
        <v>248</v>
      </c>
      <c r="H31" s="197">
        <f>'ELEMENTARY ENROLMENT &amp; FTE'!L87</f>
        <v>0</v>
      </c>
      <c r="I31" s="198">
        <f>'ELEMENTARY ENROLMENT &amp; FTE'!M87</f>
        <v>0</v>
      </c>
      <c r="J31" s="202">
        <f t="shared" si="3"/>
        <v>0</v>
      </c>
      <c r="K31" s="200"/>
      <c r="L31" s="192"/>
      <c r="M31" s="192"/>
      <c r="N31" s="192"/>
      <c r="ANS31" s="175"/>
    </row>
    <row r="32" spans="1:14 1059:1059">
      <c r="A32" s="193" t="s">
        <v>56</v>
      </c>
      <c r="B32" s="194">
        <f t="shared" si="0"/>
        <v>242</v>
      </c>
      <c r="C32" s="195">
        <f>'ELEMENTARY ENROLMENT &amp; FTE'!V36</f>
        <v>242</v>
      </c>
      <c r="D32" s="195">
        <f>'ELEMENTARY ENROLMENT &amp; FTE'!W36</f>
        <v>0</v>
      </c>
      <c r="E32" s="198">
        <f>'ELEMENTARY ENROLMENT &amp; FTE'!X36</f>
        <v>0</v>
      </c>
      <c r="F32" s="201">
        <f t="shared" si="1"/>
        <v>242</v>
      </c>
      <c r="G32" s="196">
        <f t="shared" si="2"/>
        <v>121</v>
      </c>
      <c r="H32" s="197">
        <f>'ELEMENTARY ENROLMENT &amp; FTE'!L88</f>
        <v>0</v>
      </c>
      <c r="I32" s="198">
        <f>'ELEMENTARY ENROLMENT &amp; FTE'!M88</f>
        <v>0</v>
      </c>
      <c r="J32" s="202">
        <f t="shared" si="3"/>
        <v>0</v>
      </c>
      <c r="K32" s="200"/>
      <c r="L32" s="192"/>
      <c r="M32" s="192"/>
      <c r="N32" s="192"/>
      <c r="ANS32" s="175"/>
    </row>
    <row r="33" spans="1:14 1059:1059">
      <c r="A33" s="193" t="s">
        <v>173</v>
      </c>
      <c r="B33" s="194">
        <f t="shared" si="0"/>
        <v>755</v>
      </c>
      <c r="C33" s="195">
        <f>'ELEMENTARY ENROLMENT &amp; FTE'!V37</f>
        <v>755</v>
      </c>
      <c r="D33" s="195">
        <f>'ELEMENTARY ENROLMENT &amp; FTE'!W37</f>
        <v>0</v>
      </c>
      <c r="E33" s="198">
        <f>'ELEMENTARY ENROLMENT &amp; FTE'!X37</f>
        <v>0</v>
      </c>
      <c r="F33" s="201">
        <f t="shared" si="1"/>
        <v>755</v>
      </c>
      <c r="G33" s="196">
        <f t="shared" si="2"/>
        <v>377.5</v>
      </c>
      <c r="H33" s="197">
        <f>'ELEMENTARY ENROLMENT &amp; FTE'!L89</f>
        <v>0</v>
      </c>
      <c r="I33" s="198">
        <f>'ELEMENTARY ENROLMENT &amp; FTE'!M89</f>
        <v>0</v>
      </c>
      <c r="J33" s="202">
        <f t="shared" si="3"/>
        <v>0</v>
      </c>
      <c r="K33" s="200"/>
      <c r="L33" s="192"/>
      <c r="M33" s="192"/>
      <c r="N33" s="192"/>
      <c r="ANS33" s="175"/>
    </row>
    <row r="34" spans="1:14 1059:1059">
      <c r="A34" s="203" t="s">
        <v>144</v>
      </c>
      <c r="B34" s="194">
        <f t="shared" si="0"/>
        <v>504</v>
      </c>
      <c r="C34" s="195">
        <f>'ELEMENTARY ENROLMENT &amp; FTE'!V38</f>
        <v>502</v>
      </c>
      <c r="D34" s="195">
        <f>'ELEMENTARY ENROLMENT &amp; FTE'!W38</f>
        <v>1</v>
      </c>
      <c r="E34" s="198">
        <f>'ELEMENTARY ENROLMENT &amp; FTE'!X38</f>
        <v>0.5</v>
      </c>
      <c r="F34" s="201">
        <f t="shared" si="1"/>
        <v>502.5</v>
      </c>
      <c r="G34" s="196">
        <f t="shared" si="2"/>
        <v>251.25</v>
      </c>
      <c r="H34" s="197">
        <f>'ELEMENTARY ENROLMENT &amp; FTE'!L90</f>
        <v>1</v>
      </c>
      <c r="I34" s="198">
        <f>'ELEMENTARY ENROLMENT &amp; FTE'!M90</f>
        <v>1</v>
      </c>
      <c r="J34" s="202">
        <f t="shared" si="3"/>
        <v>0.5</v>
      </c>
      <c r="K34" s="200"/>
      <c r="L34" s="192"/>
      <c r="M34" s="192"/>
      <c r="N34" s="192"/>
      <c r="ANS34" s="175"/>
    </row>
    <row r="35" spans="1:14 1059:1059">
      <c r="A35" s="193" t="s">
        <v>57</v>
      </c>
      <c r="B35" s="194">
        <f t="shared" si="0"/>
        <v>447</v>
      </c>
      <c r="C35" s="195">
        <f>'ELEMENTARY ENROLMENT &amp; FTE'!V39</f>
        <v>445</v>
      </c>
      <c r="D35" s="195">
        <f>'ELEMENTARY ENROLMENT &amp; FTE'!W39</f>
        <v>1</v>
      </c>
      <c r="E35" s="198">
        <f>'ELEMENTARY ENROLMENT &amp; FTE'!X39</f>
        <v>0.5</v>
      </c>
      <c r="F35" s="201">
        <f t="shared" si="1"/>
        <v>445.5</v>
      </c>
      <c r="G35" s="196">
        <f t="shared" si="2"/>
        <v>222.75</v>
      </c>
      <c r="H35" s="197">
        <f>'ELEMENTARY ENROLMENT &amp; FTE'!L91</f>
        <v>1</v>
      </c>
      <c r="I35" s="198">
        <f>'ELEMENTARY ENROLMENT &amp; FTE'!M91</f>
        <v>1</v>
      </c>
      <c r="J35" s="202">
        <f t="shared" si="3"/>
        <v>0.5</v>
      </c>
      <c r="K35" s="200"/>
      <c r="L35" s="192"/>
      <c r="M35" s="192"/>
      <c r="N35" s="192"/>
      <c r="ANS35" s="175"/>
    </row>
    <row r="36" spans="1:14 1059:1059">
      <c r="A36" s="193" t="s">
        <v>58</v>
      </c>
      <c r="B36" s="194">
        <f t="shared" si="0"/>
        <v>325</v>
      </c>
      <c r="C36" s="195">
        <f>'ELEMENTARY ENROLMENT &amp; FTE'!V40</f>
        <v>325</v>
      </c>
      <c r="D36" s="195">
        <f>'ELEMENTARY ENROLMENT &amp; FTE'!W40</f>
        <v>0</v>
      </c>
      <c r="E36" s="198">
        <f>'ELEMENTARY ENROLMENT &amp; FTE'!X40</f>
        <v>0</v>
      </c>
      <c r="F36" s="201">
        <f t="shared" si="1"/>
        <v>325</v>
      </c>
      <c r="G36" s="196">
        <f t="shared" si="2"/>
        <v>162.5</v>
      </c>
      <c r="H36" s="197">
        <f>'ELEMENTARY ENROLMENT &amp; FTE'!L92</f>
        <v>0</v>
      </c>
      <c r="I36" s="198">
        <f>'ELEMENTARY ENROLMENT &amp; FTE'!M92</f>
        <v>0</v>
      </c>
      <c r="J36" s="202">
        <f t="shared" si="3"/>
        <v>0</v>
      </c>
      <c r="K36" s="200"/>
      <c r="L36" s="192"/>
      <c r="M36" s="192"/>
      <c r="N36" s="192"/>
      <c r="ANS36" s="175"/>
    </row>
    <row r="37" spans="1:14 1059:1059">
      <c r="A37" s="193" t="s">
        <v>59</v>
      </c>
      <c r="B37" s="194">
        <f t="shared" si="0"/>
        <v>308</v>
      </c>
      <c r="C37" s="195">
        <f>'ELEMENTARY ENROLMENT &amp; FTE'!V41</f>
        <v>308</v>
      </c>
      <c r="D37" s="195">
        <f>'ELEMENTARY ENROLMENT &amp; FTE'!W41</f>
        <v>0</v>
      </c>
      <c r="E37" s="198">
        <f>'ELEMENTARY ENROLMENT &amp; FTE'!X41</f>
        <v>0</v>
      </c>
      <c r="F37" s="201">
        <f t="shared" si="1"/>
        <v>308</v>
      </c>
      <c r="G37" s="196">
        <f t="shared" si="2"/>
        <v>154</v>
      </c>
      <c r="H37" s="197">
        <f>'ELEMENTARY ENROLMENT &amp; FTE'!L93</f>
        <v>0</v>
      </c>
      <c r="I37" s="198">
        <f>'ELEMENTARY ENROLMENT &amp; FTE'!M93</f>
        <v>0</v>
      </c>
      <c r="J37" s="202">
        <f t="shared" si="3"/>
        <v>0</v>
      </c>
      <c r="K37" s="200"/>
      <c r="L37" s="192"/>
      <c r="M37" s="192"/>
      <c r="N37" s="192"/>
      <c r="ANS37" s="175"/>
    </row>
    <row r="38" spans="1:14 1059:1059">
      <c r="A38" s="193" t="s">
        <v>60</v>
      </c>
      <c r="B38" s="194">
        <f t="shared" si="0"/>
        <v>267</v>
      </c>
      <c r="C38" s="195">
        <f>'ELEMENTARY ENROLMENT &amp; FTE'!V42</f>
        <v>266</v>
      </c>
      <c r="D38" s="195">
        <f>'ELEMENTARY ENROLMENT &amp; FTE'!W42</f>
        <v>0</v>
      </c>
      <c r="E38" s="198">
        <f>'ELEMENTARY ENROLMENT &amp; FTE'!X42</f>
        <v>0</v>
      </c>
      <c r="F38" s="201">
        <f t="shared" si="1"/>
        <v>266</v>
      </c>
      <c r="G38" s="196">
        <f t="shared" si="2"/>
        <v>133</v>
      </c>
      <c r="H38" s="197">
        <f>'ELEMENTARY ENROLMENT &amp; FTE'!L94</f>
        <v>1</v>
      </c>
      <c r="I38" s="198">
        <f>'ELEMENTARY ENROLMENT &amp; FTE'!M94</f>
        <v>1</v>
      </c>
      <c r="J38" s="202">
        <f t="shared" si="3"/>
        <v>0.5</v>
      </c>
      <c r="K38" s="200"/>
      <c r="L38" s="192"/>
      <c r="M38" s="192"/>
      <c r="N38" s="192"/>
      <c r="ANS38" s="175"/>
    </row>
    <row r="39" spans="1:14 1059:1059">
      <c r="A39" s="193" t="s">
        <v>61</v>
      </c>
      <c r="B39" s="194">
        <f t="shared" si="0"/>
        <v>433</v>
      </c>
      <c r="C39" s="195">
        <f>'ELEMENTARY ENROLMENT &amp; FTE'!V43</f>
        <v>432</v>
      </c>
      <c r="D39" s="195">
        <f>'ELEMENTARY ENROLMENT &amp; FTE'!W43</f>
        <v>1</v>
      </c>
      <c r="E39" s="198">
        <f>'ELEMENTARY ENROLMENT &amp; FTE'!X43</f>
        <v>0.5</v>
      </c>
      <c r="F39" s="201">
        <f t="shared" si="1"/>
        <v>432.5</v>
      </c>
      <c r="G39" s="196">
        <f t="shared" si="2"/>
        <v>216.25</v>
      </c>
      <c r="H39" s="197">
        <f>'ELEMENTARY ENROLMENT &amp; FTE'!L95</f>
        <v>0</v>
      </c>
      <c r="I39" s="198">
        <f>'ELEMENTARY ENROLMENT &amp; FTE'!M95</f>
        <v>0</v>
      </c>
      <c r="J39" s="202">
        <f t="shared" si="3"/>
        <v>0</v>
      </c>
      <c r="K39" s="200"/>
      <c r="L39" s="192"/>
      <c r="M39" s="192"/>
      <c r="N39" s="192"/>
      <c r="ANS39" s="175"/>
    </row>
    <row r="40" spans="1:14 1059:1059">
      <c r="A40" s="193" t="s">
        <v>62</v>
      </c>
      <c r="B40" s="194">
        <f t="shared" si="0"/>
        <v>410</v>
      </c>
      <c r="C40" s="195">
        <f>'ELEMENTARY ENROLMENT &amp; FTE'!V44</f>
        <v>406</v>
      </c>
      <c r="D40" s="195">
        <f>'ELEMENTARY ENROLMENT &amp; FTE'!W44</f>
        <v>0</v>
      </c>
      <c r="E40" s="198">
        <f>'ELEMENTARY ENROLMENT &amp; FTE'!X44</f>
        <v>0</v>
      </c>
      <c r="F40" s="201">
        <f t="shared" si="1"/>
        <v>406</v>
      </c>
      <c r="G40" s="196">
        <f t="shared" si="2"/>
        <v>203</v>
      </c>
      <c r="H40" s="197">
        <f>'ELEMENTARY ENROLMENT &amp; FTE'!L96</f>
        <v>4</v>
      </c>
      <c r="I40" s="198">
        <f>'ELEMENTARY ENROLMENT &amp; FTE'!M96</f>
        <v>4</v>
      </c>
      <c r="J40" s="202">
        <f t="shared" si="3"/>
        <v>2</v>
      </c>
      <c r="K40" s="200"/>
      <c r="L40" s="192"/>
      <c r="M40" s="192"/>
      <c r="N40" s="192"/>
      <c r="ANS40" s="175"/>
    </row>
    <row r="41" spans="1:14 1059:1059">
      <c r="A41" s="193" t="s">
        <v>63</v>
      </c>
      <c r="B41" s="194">
        <f t="shared" si="0"/>
        <v>322</v>
      </c>
      <c r="C41" s="195">
        <f>'ELEMENTARY ENROLMENT &amp; FTE'!V45</f>
        <v>322</v>
      </c>
      <c r="D41" s="195">
        <f>'ELEMENTARY ENROLMENT &amp; FTE'!W45</f>
        <v>0</v>
      </c>
      <c r="E41" s="198">
        <f>'ELEMENTARY ENROLMENT &amp; FTE'!X45</f>
        <v>0</v>
      </c>
      <c r="F41" s="201">
        <f t="shared" si="1"/>
        <v>322</v>
      </c>
      <c r="G41" s="196">
        <f t="shared" si="2"/>
        <v>161</v>
      </c>
      <c r="H41" s="197">
        <f>'ELEMENTARY ENROLMENT &amp; FTE'!L97</f>
        <v>0</v>
      </c>
      <c r="I41" s="198">
        <f>'ELEMENTARY ENROLMENT &amp; FTE'!M97</f>
        <v>0</v>
      </c>
      <c r="J41" s="202">
        <f t="shared" si="3"/>
        <v>0</v>
      </c>
      <c r="K41" s="200"/>
      <c r="L41" s="192"/>
      <c r="M41" s="192"/>
      <c r="N41" s="192"/>
      <c r="ANS41" s="175"/>
    </row>
    <row r="42" spans="1:14 1059:1059">
      <c r="A42" s="193" t="s">
        <v>64</v>
      </c>
      <c r="B42" s="194">
        <f t="shared" si="0"/>
        <v>246</v>
      </c>
      <c r="C42" s="268">
        <f>'ELEMENTARY ENROLMENT &amp; FTE'!V46</f>
        <v>246</v>
      </c>
      <c r="D42" s="268">
        <f>'ELEMENTARY ENROLMENT &amp; FTE'!W46</f>
        <v>0</v>
      </c>
      <c r="E42" s="269">
        <f>'ELEMENTARY ENROLMENT &amp; FTE'!X46</f>
        <v>0</v>
      </c>
      <c r="F42" s="270">
        <f t="shared" si="1"/>
        <v>246</v>
      </c>
      <c r="G42" s="196">
        <f t="shared" si="2"/>
        <v>123</v>
      </c>
      <c r="H42" s="197">
        <f>'ELEMENTARY ENROLMENT &amp; FTE'!L98</f>
        <v>0</v>
      </c>
      <c r="I42" s="198">
        <f>'ELEMENTARY ENROLMENT &amp; FTE'!M98</f>
        <v>0</v>
      </c>
      <c r="J42" s="202">
        <f t="shared" si="3"/>
        <v>0</v>
      </c>
      <c r="K42" s="200"/>
      <c r="L42" s="192"/>
      <c r="M42" s="192"/>
      <c r="N42" s="192"/>
      <c r="ANS42" s="175"/>
    </row>
    <row r="43" spans="1:14 1059:1059">
      <c r="A43" s="193" t="s">
        <v>254</v>
      </c>
      <c r="B43" s="194">
        <f t="shared" si="0"/>
        <v>475</v>
      </c>
      <c r="C43" s="268">
        <f>'ELEMENTARY ENROLMENT &amp; FTE'!V47</f>
        <v>475</v>
      </c>
      <c r="D43" s="268">
        <f>'ELEMENTARY ENROLMENT &amp; FTE'!W47</f>
        <v>0</v>
      </c>
      <c r="E43" s="269">
        <f>'ELEMENTARY ENROLMENT &amp; FTE'!X47</f>
        <v>0</v>
      </c>
      <c r="F43" s="270">
        <f t="shared" si="1"/>
        <v>475</v>
      </c>
      <c r="G43" s="196">
        <f>F43*0.5</f>
        <v>237.5</v>
      </c>
      <c r="H43" s="197">
        <f>'ELEMENTARY ENROLMENT &amp; FTE'!L99</f>
        <v>0</v>
      </c>
      <c r="I43" s="198">
        <f>'ELEMENTARY ENROLMENT &amp; FTE'!M99</f>
        <v>0</v>
      </c>
      <c r="J43" s="199">
        <f>I43*0.5</f>
        <v>0</v>
      </c>
      <c r="K43" s="200"/>
      <c r="L43" s="192"/>
      <c r="M43" s="192"/>
      <c r="N43" s="192"/>
      <c r="ANS43" s="175"/>
    </row>
    <row r="44" spans="1:14 1059:1059">
      <c r="A44" s="193" t="s">
        <v>147</v>
      </c>
      <c r="B44" s="194">
        <f t="shared" si="0"/>
        <v>194</v>
      </c>
      <c r="C44" s="195">
        <f>'ELEMENTARY ENROLMENT &amp; FTE'!V48</f>
        <v>194</v>
      </c>
      <c r="D44" s="195">
        <f>'ELEMENTARY ENROLMENT &amp; FTE'!W48</f>
        <v>0</v>
      </c>
      <c r="E44" s="198">
        <f>'ELEMENTARY ENROLMENT &amp; FTE'!X48</f>
        <v>0</v>
      </c>
      <c r="F44" s="201">
        <f t="shared" si="1"/>
        <v>194</v>
      </c>
      <c r="G44" s="196">
        <f t="shared" si="2"/>
        <v>97</v>
      </c>
      <c r="H44" s="197">
        <f>'ELEMENTARY ENROLMENT &amp; FTE'!L100</f>
        <v>0</v>
      </c>
      <c r="I44" s="198">
        <f>'ELEMENTARY ENROLMENT &amp; FTE'!M100</f>
        <v>0</v>
      </c>
      <c r="J44" s="202">
        <f t="shared" si="3"/>
        <v>0</v>
      </c>
      <c r="K44" s="200"/>
      <c r="L44" s="192"/>
      <c r="M44" s="192"/>
      <c r="N44" s="192"/>
      <c r="ANS44" s="175"/>
    </row>
    <row r="45" spans="1:14 1059:1059">
      <c r="A45" s="193" t="s">
        <v>65</v>
      </c>
      <c r="B45" s="194">
        <f t="shared" si="0"/>
        <v>216</v>
      </c>
      <c r="C45" s="195">
        <f>'ELEMENTARY ENROLMENT &amp; FTE'!V49</f>
        <v>216</v>
      </c>
      <c r="D45" s="195">
        <f>'ELEMENTARY ENROLMENT &amp; FTE'!W49</f>
        <v>0</v>
      </c>
      <c r="E45" s="198">
        <f>'ELEMENTARY ENROLMENT &amp; FTE'!X49</f>
        <v>0</v>
      </c>
      <c r="F45" s="201">
        <f t="shared" si="1"/>
        <v>216</v>
      </c>
      <c r="G45" s="196">
        <f t="shared" si="2"/>
        <v>108</v>
      </c>
      <c r="H45" s="197">
        <f>'ELEMENTARY ENROLMENT &amp; FTE'!L101</f>
        <v>0</v>
      </c>
      <c r="I45" s="198">
        <f>'ELEMENTARY ENROLMENT &amp; FTE'!M101</f>
        <v>0</v>
      </c>
      <c r="J45" s="202">
        <f t="shared" si="3"/>
        <v>0</v>
      </c>
      <c r="K45" s="200"/>
      <c r="L45" s="192"/>
      <c r="M45" s="192"/>
      <c r="N45" s="192"/>
      <c r="ANS45" s="175"/>
    </row>
    <row r="46" spans="1:14 1059:1059">
      <c r="A46" s="193" t="s">
        <v>66</v>
      </c>
      <c r="B46" s="194">
        <f t="shared" si="0"/>
        <v>253</v>
      </c>
      <c r="C46" s="195">
        <f>'ELEMENTARY ENROLMENT &amp; FTE'!V50</f>
        <v>252</v>
      </c>
      <c r="D46" s="195">
        <f>'ELEMENTARY ENROLMENT &amp; FTE'!W50</f>
        <v>0</v>
      </c>
      <c r="E46" s="198">
        <f>'ELEMENTARY ENROLMENT &amp; FTE'!X50</f>
        <v>0</v>
      </c>
      <c r="F46" s="201">
        <f t="shared" si="1"/>
        <v>252</v>
      </c>
      <c r="G46" s="196">
        <f t="shared" si="2"/>
        <v>126</v>
      </c>
      <c r="H46" s="197">
        <f>'ELEMENTARY ENROLMENT &amp; FTE'!L102</f>
        <v>1</v>
      </c>
      <c r="I46" s="198">
        <f>'ELEMENTARY ENROLMENT &amp; FTE'!M102</f>
        <v>1</v>
      </c>
      <c r="J46" s="202">
        <f t="shared" si="3"/>
        <v>0.5</v>
      </c>
      <c r="K46" s="200"/>
      <c r="L46" s="192"/>
      <c r="M46" s="192"/>
      <c r="N46" s="192"/>
      <c r="ANS46" s="175"/>
    </row>
    <row r="47" spans="1:14 1059:1059" ht="13.5" thickBot="1">
      <c r="A47" s="204" t="s">
        <v>67</v>
      </c>
      <c r="B47" s="194">
        <f t="shared" si="0"/>
        <v>377</v>
      </c>
      <c r="C47" s="195">
        <f>'ELEMENTARY ENROLMENT &amp; FTE'!V51</f>
        <v>377</v>
      </c>
      <c r="D47" s="205">
        <f>'ELEMENTARY ENROLMENT &amp; FTE'!W51</f>
        <v>0</v>
      </c>
      <c r="E47" s="206">
        <f>'ELEMENTARY ENROLMENT &amp; FTE'!X51</f>
        <v>0</v>
      </c>
      <c r="F47" s="201">
        <f t="shared" si="1"/>
        <v>377</v>
      </c>
      <c r="G47" s="196">
        <f t="shared" si="2"/>
        <v>188.5</v>
      </c>
      <c r="H47" s="197">
        <f>'ELEMENTARY ENROLMENT &amp; FTE'!L103</f>
        <v>0</v>
      </c>
      <c r="I47" s="198">
        <f>'ELEMENTARY ENROLMENT &amp; FTE'!M103</f>
        <v>0</v>
      </c>
      <c r="J47" s="207">
        <f t="shared" si="3"/>
        <v>0</v>
      </c>
      <c r="K47" s="200"/>
      <c r="L47" s="192"/>
      <c r="M47" s="192"/>
      <c r="N47" s="192"/>
      <c r="ANS47" s="175"/>
    </row>
    <row r="48" spans="1:14 1059:1059" ht="14.25" thickTop="1" thickBot="1">
      <c r="A48" s="208" t="s">
        <v>9</v>
      </c>
      <c r="B48" s="209">
        <f t="shared" ref="B48:J48" si="4">SUM(B4:B47)</f>
        <v>15892</v>
      </c>
      <c r="C48" s="210">
        <f t="shared" si="4"/>
        <v>15858</v>
      </c>
      <c r="D48" s="210">
        <f t="shared" si="4"/>
        <v>15</v>
      </c>
      <c r="E48" s="211">
        <f t="shared" si="4"/>
        <v>7.5</v>
      </c>
      <c r="F48" s="212">
        <f t="shared" si="4"/>
        <v>15865.5</v>
      </c>
      <c r="G48" s="213">
        <f t="shared" si="4"/>
        <v>7932.75</v>
      </c>
      <c r="H48" s="214">
        <f t="shared" si="4"/>
        <v>19</v>
      </c>
      <c r="I48" s="215">
        <f t="shared" si="4"/>
        <v>19</v>
      </c>
      <c r="J48" s="213">
        <f t="shared" si="4"/>
        <v>9.5</v>
      </c>
      <c r="K48" s="216"/>
      <c r="L48" s="192"/>
      <c r="M48" s="192"/>
      <c r="N48" s="192"/>
      <c r="ANS48" s="175"/>
    </row>
    <row r="49" spans="1:14" ht="14.25" thickTop="1" thickBot="1">
      <c r="A49" s="303"/>
      <c r="B49" s="303"/>
      <c r="C49" s="303"/>
      <c r="D49" s="303"/>
      <c r="E49" s="303"/>
      <c r="F49" s="303"/>
      <c r="G49" s="303"/>
      <c r="H49" s="303"/>
      <c r="I49" s="303"/>
      <c r="J49" s="192"/>
      <c r="K49" s="192"/>
      <c r="L49" s="217"/>
      <c r="M49" s="192"/>
      <c r="N49" s="192"/>
    </row>
    <row r="50" spans="1:14" ht="35.25" thickTop="1" thickBot="1">
      <c r="A50" s="218" t="s">
        <v>10</v>
      </c>
      <c r="B50" s="185" t="s">
        <v>11</v>
      </c>
      <c r="C50" s="219" t="s">
        <v>237</v>
      </c>
      <c r="D50" s="219" t="s">
        <v>225</v>
      </c>
      <c r="E50" s="220" t="s">
        <v>233</v>
      </c>
      <c r="F50" s="220" t="s">
        <v>230</v>
      </c>
      <c r="G50" s="221" t="s">
        <v>234</v>
      </c>
      <c r="H50" s="222" t="s">
        <v>245</v>
      </c>
      <c r="I50" s="221" t="s">
        <v>244</v>
      </c>
      <c r="J50" s="223" t="s">
        <v>228</v>
      </c>
      <c r="K50" s="223" t="s">
        <v>239</v>
      </c>
      <c r="L50" s="224" t="s">
        <v>252</v>
      </c>
      <c r="M50" s="224" t="s">
        <v>240</v>
      </c>
      <c r="N50" s="221" t="s">
        <v>235</v>
      </c>
    </row>
    <row r="51" spans="1:14" ht="13.5" thickTop="1">
      <c r="A51" s="203" t="s">
        <v>24</v>
      </c>
      <c r="B51" s="225">
        <f>SUM(C51+D51+J51+K51)</f>
        <v>974</v>
      </c>
      <c r="C51" s="226">
        <f>'SECONDARY ENROLMENT &amp; FTE'!I9</f>
        <v>949</v>
      </c>
      <c r="D51" s="226">
        <f>'SECONDARY ENROLMENT &amp; FTE'!J9</f>
        <v>23</v>
      </c>
      <c r="E51" s="227">
        <f>'SECONDARY ENROLMENT &amp; FTE'!K9</f>
        <v>10.25</v>
      </c>
      <c r="F51" s="228">
        <f>'SECONDARY ENROLMENT &amp; FTE'!L9</f>
        <v>959.25</v>
      </c>
      <c r="G51" s="229">
        <f>F51*0.5</f>
        <v>479.625</v>
      </c>
      <c r="H51" s="230">
        <f>'SECONDARY ENROLMENT &amp; FTE'!M9</f>
        <v>0</v>
      </c>
      <c r="I51" s="231">
        <f>H51*0.5</f>
        <v>0</v>
      </c>
      <c r="J51" s="232">
        <f>'SECONDARY ENROLMENT &amp; FTE'!I22</f>
        <v>2</v>
      </c>
      <c r="K51" s="233">
        <f>'SECONDARY ENROLMENT &amp; FTE'!J22</f>
        <v>0</v>
      </c>
      <c r="L51" s="234">
        <f>'SECONDARY ENROLMENT &amp; FTE'!K22</f>
        <v>0</v>
      </c>
      <c r="M51" s="234">
        <f>J51+L51</f>
        <v>2</v>
      </c>
      <c r="N51" s="231">
        <f>M51*0.5</f>
        <v>1</v>
      </c>
    </row>
    <row r="52" spans="1:14">
      <c r="A52" s="193" t="s">
        <v>25</v>
      </c>
      <c r="B52" s="225">
        <f t="shared" ref="B52:B55" si="5">SUM(C52+D52+J52+K52)</f>
        <v>1275</v>
      </c>
      <c r="C52" s="235">
        <f>'SECONDARY ENROLMENT &amp; FTE'!I10</f>
        <v>1196</v>
      </c>
      <c r="D52" s="235">
        <f>'SECONDARY ENROLMENT &amp; FTE'!J10</f>
        <v>22</v>
      </c>
      <c r="E52" s="236">
        <f>'SECONDARY ENROLMENT &amp; FTE'!K10</f>
        <v>9.25</v>
      </c>
      <c r="F52" s="228">
        <f>'SECONDARY ENROLMENT &amp; FTE'!L10</f>
        <v>1205.25</v>
      </c>
      <c r="G52" s="237">
        <f t="shared" ref="G52:G55" si="6">F52*0.5</f>
        <v>602.625</v>
      </c>
      <c r="H52" s="238">
        <f>'SECONDARY ENROLMENT &amp; FTE'!M10</f>
        <v>0</v>
      </c>
      <c r="I52" s="231">
        <f t="shared" ref="I52:I55" si="7">H52*0.5</f>
        <v>0</v>
      </c>
      <c r="J52" s="239">
        <f>'SECONDARY ENROLMENT &amp; FTE'!I23</f>
        <v>57</v>
      </c>
      <c r="K52" s="233">
        <f>'SECONDARY ENROLMENT &amp; FTE'!J23</f>
        <v>0</v>
      </c>
      <c r="L52" s="234">
        <f>'SECONDARY ENROLMENT &amp; FTE'!K23</f>
        <v>0</v>
      </c>
      <c r="M52" s="234">
        <f t="shared" ref="M52:M55" si="8">J52+L52</f>
        <v>57</v>
      </c>
      <c r="N52" s="231">
        <f t="shared" ref="N52:N55" si="9">M52*0.5</f>
        <v>28.5</v>
      </c>
    </row>
    <row r="53" spans="1:14">
      <c r="A53" s="193" t="s">
        <v>26</v>
      </c>
      <c r="B53" s="225">
        <f t="shared" si="5"/>
        <v>1461</v>
      </c>
      <c r="C53" s="235">
        <f>'SECONDARY ENROLMENT &amp; FTE'!I11</f>
        <v>1390</v>
      </c>
      <c r="D53" s="235">
        <f>'SECONDARY ENROLMENT &amp; FTE'!J11</f>
        <v>51</v>
      </c>
      <c r="E53" s="236">
        <f>'SECONDARY ENROLMENT &amp; FTE'!K11</f>
        <v>23</v>
      </c>
      <c r="F53" s="228">
        <f>'SECONDARY ENROLMENT &amp; FTE'!L11</f>
        <v>1413</v>
      </c>
      <c r="G53" s="237">
        <f t="shared" si="6"/>
        <v>706.5</v>
      </c>
      <c r="H53" s="238">
        <f>'SECONDARY ENROLMENT &amp; FTE'!M11</f>
        <v>0</v>
      </c>
      <c r="I53" s="231">
        <f t="shared" si="7"/>
        <v>0</v>
      </c>
      <c r="J53" s="239">
        <f>'SECONDARY ENROLMENT &amp; FTE'!I24</f>
        <v>20</v>
      </c>
      <c r="K53" s="233">
        <f>'SECONDARY ENROLMENT &amp; FTE'!J24</f>
        <v>0</v>
      </c>
      <c r="L53" s="234">
        <f>'SECONDARY ENROLMENT &amp; FTE'!K24</f>
        <v>0</v>
      </c>
      <c r="M53" s="234">
        <f t="shared" si="8"/>
        <v>20</v>
      </c>
      <c r="N53" s="231">
        <f t="shared" si="9"/>
        <v>10</v>
      </c>
    </row>
    <row r="54" spans="1:14">
      <c r="A54" s="193" t="s">
        <v>27</v>
      </c>
      <c r="B54" s="225">
        <f t="shared" si="5"/>
        <v>931</v>
      </c>
      <c r="C54" s="235">
        <f>'SECONDARY ENROLMENT &amp; FTE'!I12</f>
        <v>847</v>
      </c>
      <c r="D54" s="235">
        <f>'SECONDARY ENROLMENT &amp; FTE'!J12</f>
        <v>37</v>
      </c>
      <c r="E54" s="236">
        <f>'SECONDARY ENROLMENT &amp; FTE'!K12</f>
        <v>17.5</v>
      </c>
      <c r="F54" s="228">
        <f>'SECONDARY ENROLMENT &amp; FTE'!L12</f>
        <v>864.5</v>
      </c>
      <c r="G54" s="237">
        <f t="shared" si="6"/>
        <v>432.25</v>
      </c>
      <c r="H54" s="238">
        <f>'SECONDARY ENROLMENT &amp; FTE'!M12</f>
        <v>0</v>
      </c>
      <c r="I54" s="231">
        <f t="shared" si="7"/>
        <v>0</v>
      </c>
      <c r="J54" s="239">
        <f>'SECONDARY ENROLMENT &amp; FTE'!I25</f>
        <v>46</v>
      </c>
      <c r="K54" s="233">
        <f>'SECONDARY ENROLMENT &amp; FTE'!J25</f>
        <v>1</v>
      </c>
      <c r="L54" s="234">
        <f>'SECONDARY ENROLMENT &amp; FTE'!K25</f>
        <v>0.5</v>
      </c>
      <c r="M54" s="234">
        <f t="shared" si="8"/>
        <v>46.5</v>
      </c>
      <c r="N54" s="231">
        <f t="shared" si="9"/>
        <v>23.25</v>
      </c>
    </row>
    <row r="55" spans="1:14" ht="13.5" thickBot="1">
      <c r="A55" s="204" t="s">
        <v>28</v>
      </c>
      <c r="B55" s="225">
        <f t="shared" si="5"/>
        <v>1881</v>
      </c>
      <c r="C55" s="240">
        <f>'SECONDARY ENROLMENT &amp; FTE'!I13</f>
        <v>1793</v>
      </c>
      <c r="D55" s="240">
        <f>'SECONDARY ENROLMENT &amp; FTE'!J13</f>
        <v>39</v>
      </c>
      <c r="E55" s="241">
        <f>'SECONDARY ENROLMENT &amp; FTE'!K13</f>
        <v>18.5</v>
      </c>
      <c r="F55" s="228">
        <f>'SECONDARY ENROLMENT &amp; FTE'!L13</f>
        <v>1811.5</v>
      </c>
      <c r="G55" s="242">
        <f t="shared" si="6"/>
        <v>905.75</v>
      </c>
      <c r="H55" s="243">
        <f>'SECONDARY ENROLMENT &amp; FTE'!M13</f>
        <v>0</v>
      </c>
      <c r="I55" s="231">
        <f t="shared" si="7"/>
        <v>0</v>
      </c>
      <c r="J55" s="244">
        <f>'SECONDARY ENROLMENT &amp; FTE'!I26</f>
        <v>49</v>
      </c>
      <c r="K55" s="233">
        <f>'SECONDARY ENROLMENT &amp; FTE'!J26</f>
        <v>0</v>
      </c>
      <c r="L55" s="245">
        <f>'SECONDARY ENROLMENT &amp; FTE'!K26</f>
        <v>0.5</v>
      </c>
      <c r="M55" s="234">
        <f t="shared" si="8"/>
        <v>49.5</v>
      </c>
      <c r="N55" s="231">
        <f t="shared" si="9"/>
        <v>24.75</v>
      </c>
    </row>
    <row r="56" spans="1:14" ht="14.25" thickTop="1" thickBot="1">
      <c r="A56" s="246" t="s">
        <v>13</v>
      </c>
      <c r="B56" s="247">
        <f t="shared" ref="B56:D56" si="10">B51+B52+B53+B54+B55</f>
        <v>6522</v>
      </c>
      <c r="C56" s="248">
        <f t="shared" si="10"/>
        <v>6175</v>
      </c>
      <c r="D56" s="248">
        <f t="shared" si="10"/>
        <v>172</v>
      </c>
      <c r="E56" s="249">
        <f>E51+E52+E53+E54+E55</f>
        <v>78.5</v>
      </c>
      <c r="F56" s="249">
        <f>F51+F52+F53+F54+F55</f>
        <v>6253.5</v>
      </c>
      <c r="G56" s="250">
        <f>SUM(G51:G55)</f>
        <v>3126.75</v>
      </c>
      <c r="H56" s="251">
        <f>SUM(H51:H55)</f>
        <v>0</v>
      </c>
      <c r="I56" s="252">
        <f>SUM(I51:I55)</f>
        <v>0</v>
      </c>
      <c r="J56" s="253">
        <f>J51+J52+J53+J54+J55</f>
        <v>174</v>
      </c>
      <c r="K56" s="254">
        <f>SUM(K51:K55)</f>
        <v>1</v>
      </c>
      <c r="L56" s="255">
        <f>SUM(L51:L55)</f>
        <v>1</v>
      </c>
      <c r="M56" s="256">
        <f>SUM(M51:M55)</f>
        <v>175</v>
      </c>
      <c r="N56" s="252">
        <f>SUM(N51:N55)</f>
        <v>87.5</v>
      </c>
    </row>
    <row r="57" spans="1:14" ht="16.5" customHeight="1" thickTop="1" thickBot="1">
      <c r="A57" s="304"/>
      <c r="B57" s="304"/>
      <c r="C57" s="304"/>
      <c r="D57" s="304"/>
      <c r="E57" s="304"/>
      <c r="F57" s="304"/>
      <c r="G57" s="304"/>
      <c r="H57" s="304"/>
      <c r="I57" s="304"/>
      <c r="J57" s="257"/>
      <c r="K57" s="217"/>
      <c r="L57" s="217"/>
      <c r="M57" s="258"/>
      <c r="N57" s="192"/>
    </row>
    <row r="58" spans="1:14" ht="22.7" customHeight="1" thickTop="1" thickBot="1">
      <c r="A58" s="283" t="s">
        <v>14</v>
      </c>
      <c r="B58" s="259" t="s">
        <v>15</v>
      </c>
      <c r="C58" s="307" t="s">
        <v>232</v>
      </c>
      <c r="D58" s="308"/>
      <c r="E58" s="260" t="s">
        <v>224</v>
      </c>
      <c r="F58" s="261" t="s">
        <v>246</v>
      </c>
      <c r="G58" s="262" t="s">
        <v>247</v>
      </c>
      <c r="H58" s="306" t="s">
        <v>243</v>
      </c>
      <c r="I58" s="306"/>
      <c r="J58" s="287" t="s">
        <v>241</v>
      </c>
      <c r="K58" s="288"/>
      <c r="L58" s="273" t="s">
        <v>248</v>
      </c>
      <c r="M58" s="274"/>
      <c r="N58" s="192"/>
    </row>
    <row r="59" spans="1:14" ht="13.5" thickBot="1">
      <c r="A59" s="284"/>
      <c r="B59" s="263">
        <f>SUM(B48+B56)</f>
        <v>22414</v>
      </c>
      <c r="C59" s="309">
        <f>SUM(F48+F56)</f>
        <v>22119</v>
      </c>
      <c r="D59" s="310"/>
      <c r="E59" s="264">
        <f>G48+G56</f>
        <v>11059.5</v>
      </c>
      <c r="F59" s="265">
        <f>H56</f>
        <v>0</v>
      </c>
      <c r="G59" s="266">
        <f>F59*0.5</f>
        <v>0</v>
      </c>
      <c r="H59" s="285">
        <f>SUM(H48+J56+K56)</f>
        <v>194</v>
      </c>
      <c r="I59" s="286"/>
      <c r="J59" s="289">
        <f>I48+M56</f>
        <v>194</v>
      </c>
      <c r="K59" s="290"/>
      <c r="L59" s="275">
        <f>K48+N56</f>
        <v>87.5</v>
      </c>
      <c r="M59" s="276"/>
      <c r="N59" s="192"/>
    </row>
    <row r="60" spans="1:14" ht="13.5" thickTop="1">
      <c r="A60" s="174"/>
      <c r="B60" s="174"/>
      <c r="C60" s="176"/>
      <c r="D60" s="176"/>
      <c r="E60" s="176"/>
      <c r="F60" s="176"/>
      <c r="G60" s="174"/>
      <c r="H60" s="174"/>
      <c r="I60" s="174"/>
      <c r="J60" s="174"/>
    </row>
    <row r="61" spans="1:14" s="174" customFormat="1">
      <c r="C61" s="177"/>
      <c r="D61" s="178"/>
      <c r="E61" s="178"/>
      <c r="F61" s="178"/>
      <c r="G61" s="305"/>
      <c r="H61" s="305"/>
      <c r="I61" s="305"/>
    </row>
    <row r="62" spans="1:14" s="174" customFormat="1"/>
    <row r="63" spans="1:14" s="174" customFormat="1"/>
    <row r="64" spans="1:14" s="174" customFormat="1">
      <c r="C64" s="179"/>
      <c r="D64" s="180"/>
    </row>
    <row r="65" spans="3:8" s="174" customFormat="1">
      <c r="C65" s="181"/>
      <c r="D65" s="182"/>
      <c r="G65" s="291"/>
      <c r="H65" s="292"/>
    </row>
    <row r="66" spans="3:8" s="174" customFormat="1">
      <c r="C66" s="183"/>
      <c r="D66" s="183"/>
    </row>
    <row r="67" spans="3:8" s="174" customFormat="1"/>
    <row r="68" spans="3:8" s="174" customFormat="1"/>
    <row r="69" spans="3:8" s="174" customFormat="1"/>
    <row r="70" spans="3:8" s="174" customFormat="1"/>
    <row r="71" spans="3:8" s="174" customFormat="1"/>
    <row r="72" spans="3:8" s="174" customFormat="1"/>
    <row r="73" spans="3:8" s="174" customFormat="1"/>
    <row r="74" spans="3:8" s="174" customFormat="1"/>
    <row r="75" spans="3:8" s="174" customFormat="1"/>
    <row r="76" spans="3:8" s="174" customFormat="1"/>
    <row r="77" spans="3:8" s="174" customFormat="1"/>
    <row r="78" spans="3:8" s="174" customFormat="1"/>
    <row r="79" spans="3:8" s="174" customFormat="1"/>
    <row r="80" spans="3:8" s="174" customFormat="1"/>
    <row r="81" s="174" customFormat="1"/>
    <row r="82" s="174" customFormat="1"/>
    <row r="83" s="174" customFormat="1"/>
    <row r="84" s="174" customFormat="1"/>
    <row r="85" s="174" customFormat="1"/>
    <row r="86" s="174" customFormat="1"/>
    <row r="87" s="174" customFormat="1"/>
    <row r="88" s="174" customFormat="1"/>
    <row r="89" s="174" customFormat="1"/>
    <row r="90" s="174" customFormat="1"/>
    <row r="91" s="174" customFormat="1"/>
    <row r="92" s="174" customFormat="1"/>
    <row r="93" s="174" customFormat="1"/>
    <row r="94" s="174" customFormat="1"/>
    <row r="95" s="174" customFormat="1"/>
    <row r="96" s="174" customFormat="1"/>
    <row r="97" s="174" customFormat="1"/>
    <row r="98" s="174" customFormat="1"/>
    <row r="99" s="174" customFormat="1"/>
    <row r="100" s="174" customFormat="1"/>
    <row r="101" s="174" customFormat="1"/>
    <row r="102" s="174" customFormat="1"/>
    <row r="103" s="174" customFormat="1"/>
    <row r="104" s="174" customFormat="1"/>
    <row r="105" s="174" customFormat="1"/>
    <row r="106" s="174" customFormat="1"/>
    <row r="107" s="174" customFormat="1"/>
    <row r="108" s="174" customFormat="1"/>
    <row r="109" s="174" customFormat="1"/>
    <row r="110" s="174" customFormat="1"/>
    <row r="111" s="174" customFormat="1"/>
    <row r="112" s="174" customFormat="1"/>
    <row r="113" s="174" customFormat="1"/>
    <row r="114" s="174" customFormat="1"/>
    <row r="115" s="174" customFormat="1"/>
    <row r="116" s="174" customFormat="1"/>
    <row r="117" s="174" customFormat="1"/>
    <row r="118" s="174" customFormat="1"/>
    <row r="119" s="174" customFormat="1"/>
    <row r="120" s="174" customFormat="1"/>
    <row r="121" s="174" customFormat="1"/>
    <row r="122" s="174" customFormat="1"/>
    <row r="123" s="174" customFormat="1"/>
    <row r="124" s="174" customFormat="1"/>
    <row r="125" s="174" customFormat="1"/>
    <row r="126" s="174" customFormat="1"/>
    <row r="127" s="174" customFormat="1"/>
    <row r="128" s="174" customFormat="1"/>
    <row r="129" s="174" customFormat="1"/>
    <row r="130" s="174" customFormat="1"/>
    <row r="131" s="174" customFormat="1"/>
    <row r="132" s="174" customFormat="1"/>
    <row r="133" s="174" customFormat="1"/>
    <row r="134" s="174" customFormat="1"/>
    <row r="135" s="174" customFormat="1"/>
    <row r="136" s="174" customFormat="1"/>
    <row r="137" s="174" customFormat="1"/>
    <row r="138" s="174" customFormat="1"/>
    <row r="139" s="174" customFormat="1"/>
    <row r="140" s="174" customFormat="1"/>
    <row r="141" s="174" customFormat="1"/>
    <row r="142" s="174" customFormat="1"/>
    <row r="143" s="174" customFormat="1"/>
    <row r="144" s="174" customFormat="1"/>
    <row r="145" s="174" customFormat="1"/>
    <row r="146" s="174" customFormat="1"/>
    <row r="147" s="174" customFormat="1"/>
    <row r="148" s="174" customFormat="1"/>
    <row r="149" s="174" customFormat="1"/>
    <row r="150" s="174" customFormat="1"/>
    <row r="151" s="174" customFormat="1"/>
    <row r="152" s="174" customFormat="1"/>
    <row r="153" s="174" customFormat="1"/>
    <row r="154" s="174" customFormat="1"/>
    <row r="155" s="174" customFormat="1"/>
    <row r="156" s="174" customFormat="1"/>
    <row r="157" s="174" customFormat="1"/>
    <row r="158" s="174" customFormat="1"/>
    <row r="159" s="174" customFormat="1"/>
    <row r="160" s="174" customFormat="1"/>
    <row r="161" s="174" customFormat="1"/>
    <row r="162" s="174" customFormat="1"/>
    <row r="163" s="174" customFormat="1"/>
    <row r="164" s="174" customFormat="1"/>
    <row r="165" s="174" customFormat="1"/>
    <row r="166" s="174" customFormat="1"/>
    <row r="167" s="174" customFormat="1"/>
    <row r="168" s="174" customFormat="1"/>
    <row r="169" s="174" customFormat="1"/>
    <row r="170" s="174" customFormat="1"/>
    <row r="171" s="174" customFormat="1"/>
    <row r="172" s="174" customFormat="1"/>
    <row r="173" s="174" customFormat="1"/>
    <row r="174" s="174" customFormat="1"/>
    <row r="175" s="174" customFormat="1"/>
    <row r="176" s="174" customFormat="1"/>
    <row r="177" s="174" customFormat="1"/>
    <row r="178" s="174" customFormat="1"/>
    <row r="179" s="174" customFormat="1"/>
    <row r="180" s="174" customFormat="1"/>
    <row r="181" s="174" customFormat="1"/>
    <row r="182" s="174" customFormat="1"/>
    <row r="183" s="174" customFormat="1"/>
    <row r="184" s="174" customFormat="1"/>
    <row r="185" s="174" customFormat="1"/>
    <row r="186" s="174" customFormat="1"/>
    <row r="187" s="174" customFormat="1"/>
    <row r="188" s="174" customFormat="1"/>
    <row r="189" s="174" customFormat="1"/>
    <row r="190" s="174" customFormat="1"/>
    <row r="191" s="174" customFormat="1"/>
    <row r="192" s="174" customFormat="1"/>
    <row r="193" s="174" customFormat="1"/>
    <row r="194" s="174" customFormat="1"/>
    <row r="195" s="174" customFormat="1"/>
    <row r="196" s="174" customFormat="1"/>
    <row r="197" s="174" customFormat="1"/>
    <row r="198" s="174" customFormat="1"/>
    <row r="199" s="174" customFormat="1"/>
    <row r="200" s="174" customFormat="1"/>
    <row r="201" s="174" customFormat="1"/>
    <row r="202" s="174" customFormat="1"/>
    <row r="203" s="174" customFormat="1"/>
    <row r="204" s="174" customFormat="1"/>
    <row r="205" s="174" customFormat="1"/>
    <row r="206" s="174" customFormat="1"/>
    <row r="207" s="174" customFormat="1"/>
    <row r="208" s="174" customFormat="1"/>
    <row r="209" s="174" customFormat="1"/>
    <row r="210" s="174" customFormat="1"/>
    <row r="211" s="174" customFormat="1"/>
    <row r="212" s="174" customFormat="1"/>
    <row r="213" s="174" customFormat="1"/>
    <row r="214" s="174" customFormat="1"/>
    <row r="215" s="174" customFormat="1"/>
    <row r="216" s="174" customFormat="1"/>
    <row r="217" s="174" customFormat="1"/>
    <row r="218" s="174" customFormat="1"/>
    <row r="219" s="174" customFormat="1"/>
    <row r="220" s="174" customFormat="1"/>
    <row r="221" s="174" customFormat="1"/>
    <row r="222" s="174" customFormat="1"/>
    <row r="223" s="174" customFormat="1"/>
    <row r="224" s="174" customFormat="1"/>
    <row r="225" s="174" customFormat="1"/>
    <row r="226" s="174" customFormat="1"/>
    <row r="227" s="174" customFormat="1"/>
    <row r="228" s="174" customFormat="1"/>
    <row r="229" s="174" customFormat="1"/>
    <row r="230" s="174" customFormat="1"/>
    <row r="231" s="174" customFormat="1"/>
    <row r="232" s="174" customFormat="1"/>
    <row r="233" s="174" customFormat="1"/>
    <row r="234" s="174" customFormat="1"/>
    <row r="235" s="174" customFormat="1"/>
    <row r="236" s="174" customFormat="1"/>
    <row r="237" s="174" customFormat="1"/>
    <row r="238" s="174" customFormat="1"/>
    <row r="239" s="174" customFormat="1"/>
    <row r="240" s="174" customFormat="1"/>
    <row r="241" s="174" customFormat="1"/>
    <row r="242" s="174" customFormat="1"/>
    <row r="243" s="174" customFormat="1"/>
    <row r="244" s="174" customFormat="1"/>
    <row r="245" s="174" customFormat="1"/>
    <row r="246" s="174" customFormat="1"/>
    <row r="247" s="174" customFormat="1"/>
    <row r="248" s="174" customFormat="1"/>
    <row r="249" s="174" customFormat="1"/>
    <row r="250" s="174" customFormat="1"/>
    <row r="251" s="174" customFormat="1"/>
    <row r="252" s="174" customFormat="1"/>
    <row r="253" s="174" customFormat="1"/>
    <row r="254" s="174" customFormat="1"/>
    <row r="255" s="174" customFormat="1"/>
    <row r="256" s="174" customFormat="1"/>
    <row r="257" s="174" customFormat="1"/>
    <row r="258" s="174" customFormat="1"/>
    <row r="259" s="174" customFormat="1"/>
    <row r="260" s="174" customFormat="1"/>
    <row r="261" s="174" customFormat="1"/>
    <row r="262" s="174" customFormat="1"/>
    <row r="263" s="174" customFormat="1"/>
    <row r="264" s="174" customFormat="1"/>
    <row r="265" s="174" customFormat="1"/>
    <row r="266" s="174" customFormat="1"/>
    <row r="267" s="174" customFormat="1"/>
    <row r="268" s="174" customFormat="1"/>
    <row r="269" s="174" customFormat="1"/>
    <row r="270" s="174" customFormat="1"/>
    <row r="271" s="174" customFormat="1"/>
    <row r="272" s="174" customFormat="1"/>
    <row r="273" s="174" customFormat="1"/>
    <row r="274" s="174" customFormat="1"/>
    <row r="275" s="174" customFormat="1"/>
    <row r="276" s="174" customFormat="1"/>
    <row r="277" s="174" customFormat="1"/>
    <row r="278" s="174" customFormat="1"/>
    <row r="279" s="174" customFormat="1"/>
    <row r="280" s="174" customFormat="1"/>
    <row r="281" s="174" customFormat="1"/>
    <row r="282" s="174" customFormat="1"/>
    <row r="283" s="174" customFormat="1"/>
    <row r="284" s="174" customFormat="1"/>
    <row r="285" s="174" customFormat="1"/>
    <row r="286" s="174" customFormat="1"/>
    <row r="287" s="174" customFormat="1"/>
    <row r="288" s="174" customFormat="1"/>
    <row r="289" s="174" customFormat="1"/>
    <row r="290" s="174" customFormat="1"/>
    <row r="291" s="174" customFormat="1"/>
    <row r="292" s="174" customFormat="1"/>
    <row r="293" s="174" customFormat="1"/>
    <row r="294" s="174" customFormat="1"/>
    <row r="295" s="174" customFormat="1"/>
    <row r="296" s="174" customFormat="1"/>
    <row r="297" s="174" customFormat="1"/>
    <row r="298" s="174" customFormat="1"/>
    <row r="299" s="174" customFormat="1"/>
    <row r="300" s="174" customFormat="1"/>
    <row r="301" s="174" customFormat="1"/>
    <row r="302" s="174" customFormat="1"/>
    <row r="303" s="174" customFormat="1"/>
    <row r="304" s="174" customFormat="1"/>
    <row r="305" s="174" customFormat="1"/>
    <row r="306" s="174" customFormat="1"/>
    <row r="307" s="174" customFormat="1"/>
    <row r="308" s="174" customFormat="1"/>
    <row r="309" s="174" customFormat="1"/>
    <row r="310" s="174" customFormat="1"/>
    <row r="311" s="174" customFormat="1"/>
    <row r="312" s="174" customFormat="1"/>
    <row r="313" s="174" customFormat="1"/>
    <row r="314" s="174" customFormat="1"/>
    <row r="315" s="174" customFormat="1"/>
    <row r="316" s="174" customFormat="1"/>
    <row r="317" s="174" customFormat="1"/>
    <row r="318" s="174" customFormat="1"/>
    <row r="319" s="174" customFormat="1"/>
    <row r="320" s="174" customFormat="1"/>
    <row r="321" s="174" customFormat="1"/>
    <row r="322" s="174" customFormat="1"/>
    <row r="323" s="174" customFormat="1"/>
    <row r="324" s="174" customFormat="1"/>
    <row r="325" s="174" customFormat="1"/>
    <row r="326" s="174" customFormat="1"/>
    <row r="327" s="174" customFormat="1"/>
    <row r="328" s="174" customFormat="1"/>
    <row r="329" s="174" customFormat="1"/>
    <row r="330" s="174" customFormat="1"/>
    <row r="331" s="174" customFormat="1"/>
    <row r="332" s="174" customFormat="1"/>
    <row r="333" s="174" customFormat="1"/>
    <row r="334" s="174" customFormat="1"/>
    <row r="335" s="174" customFormat="1"/>
    <row r="336" s="174" customFormat="1"/>
    <row r="337" s="174" customFormat="1"/>
    <row r="338" s="174" customFormat="1"/>
    <row r="339" s="174" customFormat="1"/>
    <row r="340" s="174" customFormat="1"/>
    <row r="341" s="174" customFormat="1"/>
    <row r="342" s="174" customFormat="1"/>
    <row r="343" s="174" customFormat="1"/>
    <row r="344" s="174" customFormat="1"/>
    <row r="345" s="174" customFormat="1"/>
    <row r="346" s="174" customFormat="1"/>
    <row r="347" s="174" customFormat="1"/>
    <row r="348" s="174" customFormat="1"/>
    <row r="349" s="174" customFormat="1"/>
    <row r="350" s="174" customFormat="1"/>
    <row r="351" s="174" customFormat="1"/>
    <row r="352" s="174" customFormat="1"/>
    <row r="353" s="174" customFormat="1"/>
    <row r="354" s="174" customFormat="1"/>
    <row r="355" s="174" customFormat="1"/>
    <row r="356" s="174" customFormat="1"/>
    <row r="357" s="174" customFormat="1"/>
    <row r="358" s="174" customFormat="1"/>
    <row r="359" s="174" customFormat="1"/>
    <row r="360" s="174" customFormat="1"/>
    <row r="361" s="174" customFormat="1"/>
    <row r="362" s="174" customFormat="1"/>
    <row r="363" s="174" customFormat="1"/>
    <row r="364" s="174" customFormat="1"/>
    <row r="365" s="174" customFormat="1"/>
    <row r="366" s="174" customFormat="1"/>
    <row r="367" s="174" customFormat="1"/>
    <row r="368" s="174" customFormat="1"/>
    <row r="369" s="174" customFormat="1"/>
    <row r="370" s="174" customFormat="1"/>
    <row r="371" s="174" customFormat="1"/>
    <row r="372" s="174" customFormat="1"/>
    <row r="373" s="174" customFormat="1"/>
    <row r="374" s="174" customFormat="1"/>
    <row r="375" s="174" customFormat="1"/>
    <row r="376" s="174" customFormat="1"/>
    <row r="377" s="174" customFormat="1"/>
    <row r="378" s="174" customFormat="1"/>
    <row r="379" s="174" customFormat="1"/>
    <row r="380" s="174" customFormat="1"/>
    <row r="381" s="174" customFormat="1"/>
    <row r="382" s="174" customFormat="1"/>
    <row r="383" s="174" customFormat="1"/>
    <row r="384" s="174" customFormat="1"/>
    <row r="385" s="174" customFormat="1"/>
    <row r="386" s="174" customFormat="1"/>
    <row r="387" s="174" customFormat="1"/>
    <row r="388" s="174" customFormat="1"/>
    <row r="389" s="174" customFormat="1"/>
    <row r="390" s="174" customFormat="1"/>
    <row r="391" s="174" customFormat="1"/>
    <row r="392" s="174" customFormat="1"/>
    <row r="393" s="174" customFormat="1"/>
    <row r="394" s="174" customFormat="1"/>
    <row r="395" s="174" customFormat="1"/>
    <row r="396" s="174" customFormat="1"/>
    <row r="397" s="174" customFormat="1"/>
    <row r="398" s="174" customFormat="1"/>
    <row r="399" s="174" customFormat="1"/>
    <row r="400" s="174" customFormat="1"/>
    <row r="401" s="174" customFormat="1"/>
    <row r="402" s="174" customFormat="1"/>
    <row r="403" s="174" customFormat="1"/>
    <row r="404" s="174" customFormat="1"/>
    <row r="405" s="174" customFormat="1"/>
    <row r="406" s="174" customFormat="1"/>
    <row r="407" s="174" customFormat="1"/>
    <row r="408" s="174" customFormat="1"/>
    <row r="409" s="174" customFormat="1"/>
    <row r="410" s="174" customFormat="1"/>
    <row r="411" s="174" customFormat="1"/>
    <row r="412" s="174" customFormat="1"/>
    <row r="413" s="174" customFormat="1"/>
    <row r="414" s="174" customFormat="1"/>
    <row r="415" s="174" customFormat="1"/>
    <row r="416" s="174" customFormat="1"/>
    <row r="417" s="174" customFormat="1"/>
    <row r="418" s="174" customFormat="1"/>
    <row r="419" s="174" customFormat="1"/>
    <row r="420" s="174" customFormat="1"/>
    <row r="421" s="174" customFormat="1"/>
    <row r="422" s="174" customFormat="1"/>
    <row r="423" s="174" customFormat="1"/>
    <row r="424" s="174" customFormat="1"/>
    <row r="425" s="174" customFormat="1"/>
    <row r="426" s="174" customFormat="1"/>
    <row r="427" s="174" customFormat="1"/>
    <row r="428" s="174" customFormat="1"/>
    <row r="429" s="174" customFormat="1"/>
    <row r="430" s="174" customFormat="1"/>
    <row r="431" s="174" customFormat="1"/>
    <row r="432" s="174" customFormat="1"/>
    <row r="433" s="174" customFormat="1"/>
    <row r="434" s="174" customFormat="1"/>
    <row r="435" s="174" customFormat="1"/>
    <row r="436" s="174" customFormat="1"/>
    <row r="437" s="174" customFormat="1"/>
    <row r="438" s="174" customFormat="1"/>
    <row r="439" s="174" customFormat="1"/>
    <row r="440" s="174" customFormat="1"/>
    <row r="441" s="174" customFormat="1"/>
    <row r="442" s="174" customFormat="1"/>
    <row r="443" s="174" customFormat="1"/>
    <row r="444" s="174" customFormat="1"/>
    <row r="445" s="174" customFormat="1"/>
    <row r="446" s="174" customFormat="1"/>
    <row r="447" s="174" customFormat="1"/>
    <row r="448" s="174" customFormat="1"/>
    <row r="449" s="174" customFormat="1"/>
    <row r="450" s="174" customFormat="1"/>
    <row r="451" s="174" customFormat="1"/>
    <row r="452" s="174" customFormat="1"/>
    <row r="453" s="174" customFormat="1"/>
    <row r="454" s="174" customFormat="1"/>
    <row r="455" s="174" customFormat="1"/>
    <row r="456" s="174" customFormat="1"/>
    <row r="457" s="174" customFormat="1"/>
    <row r="458" s="174" customFormat="1"/>
    <row r="459" s="174" customFormat="1"/>
    <row r="460" s="174" customFormat="1"/>
    <row r="461" s="174" customFormat="1"/>
    <row r="462" s="174" customFormat="1"/>
    <row r="463" s="174" customFormat="1"/>
    <row r="464" s="174" customFormat="1"/>
    <row r="465" s="174" customFormat="1"/>
    <row r="466" s="174" customFormat="1"/>
    <row r="467" s="174" customFormat="1"/>
    <row r="468" s="174" customFormat="1"/>
    <row r="469" s="174" customFormat="1"/>
    <row r="470" s="174" customFormat="1"/>
    <row r="471" s="174" customFormat="1"/>
    <row r="472" s="174" customFormat="1"/>
    <row r="473" s="174" customFormat="1"/>
    <row r="474" s="174" customFormat="1"/>
    <row r="475" s="174" customFormat="1"/>
    <row r="476" s="174" customFormat="1"/>
    <row r="477" s="174" customFormat="1"/>
    <row r="478" s="174" customFormat="1"/>
    <row r="479" s="174" customFormat="1"/>
    <row r="480" s="174" customFormat="1"/>
    <row r="481" s="174" customFormat="1"/>
    <row r="482" s="174" customFormat="1"/>
    <row r="483" s="174" customFormat="1"/>
    <row r="484" s="174" customFormat="1"/>
    <row r="485" s="174" customFormat="1"/>
    <row r="486" s="174" customFormat="1"/>
    <row r="487" s="174" customFormat="1"/>
    <row r="488" s="174" customFormat="1"/>
    <row r="489" s="174" customFormat="1"/>
    <row r="490" s="174" customFormat="1"/>
    <row r="491" s="174" customFormat="1"/>
    <row r="492" s="174" customFormat="1"/>
    <row r="493" s="174" customFormat="1"/>
    <row r="494" s="174" customFormat="1"/>
    <row r="495" s="174" customFormat="1"/>
    <row r="496" s="174" customFormat="1"/>
    <row r="497" s="174" customFormat="1"/>
    <row r="498" s="174" customFormat="1"/>
    <row r="499" s="174" customFormat="1"/>
    <row r="500" s="174" customFormat="1"/>
    <row r="501" s="174" customFormat="1"/>
    <row r="502" s="174" customFormat="1"/>
    <row r="503" s="174" customFormat="1"/>
    <row r="504" s="174" customFormat="1"/>
    <row r="505" s="174" customFormat="1"/>
    <row r="506" s="174" customFormat="1"/>
    <row r="507" s="174" customFormat="1"/>
    <row r="508" s="174" customFormat="1"/>
    <row r="509" s="174" customFormat="1"/>
    <row r="510" s="174" customFormat="1"/>
    <row r="511" s="174" customFormat="1"/>
    <row r="512" s="174" customFormat="1"/>
    <row r="513" s="174" customFormat="1"/>
    <row r="514" s="174" customFormat="1"/>
    <row r="515" s="174" customFormat="1"/>
    <row r="516" s="174" customFormat="1"/>
    <row r="517" s="174" customFormat="1"/>
    <row r="518" s="174" customFormat="1"/>
    <row r="519" s="174" customFormat="1"/>
    <row r="520" s="174" customFormat="1"/>
    <row r="521" s="174" customFormat="1"/>
    <row r="522" s="174" customFormat="1"/>
    <row r="523" s="174" customFormat="1"/>
    <row r="524" s="174" customFormat="1"/>
    <row r="525" s="174" customFormat="1"/>
    <row r="526" s="174" customFormat="1"/>
    <row r="527" s="174" customFormat="1"/>
    <row r="528" s="174" customFormat="1"/>
    <row r="529" s="174" customFormat="1"/>
    <row r="530" s="174" customFormat="1"/>
    <row r="531" s="174" customFormat="1"/>
    <row r="532" s="174" customFormat="1"/>
    <row r="533" s="174" customFormat="1"/>
    <row r="534" s="174" customFormat="1"/>
    <row r="535" s="174" customFormat="1"/>
    <row r="536" s="174" customFormat="1"/>
    <row r="537" s="174" customFormat="1"/>
    <row r="538" s="174" customFormat="1"/>
    <row r="539" s="174" customFormat="1"/>
    <row r="540" s="174" customFormat="1"/>
    <row r="541" s="174" customFormat="1"/>
    <row r="542" s="174" customFormat="1"/>
    <row r="543" s="174" customFormat="1"/>
    <row r="544" s="174" customFormat="1"/>
    <row r="545" s="174" customFormat="1"/>
    <row r="546" s="174" customFormat="1"/>
    <row r="547" s="174" customFormat="1"/>
    <row r="548" s="174" customFormat="1"/>
    <row r="549" s="174" customFormat="1"/>
    <row r="550" s="174" customFormat="1"/>
    <row r="551" s="174" customFormat="1"/>
    <row r="552" s="174" customFormat="1"/>
    <row r="553" s="174" customFormat="1"/>
    <row r="554" s="174" customFormat="1"/>
    <row r="555" s="174" customFormat="1"/>
    <row r="556" s="174" customFormat="1"/>
    <row r="557" s="174" customFormat="1"/>
    <row r="558" s="174" customFormat="1"/>
    <row r="559" s="174" customFormat="1"/>
    <row r="560" s="174" customFormat="1"/>
    <row r="561" s="174" customFormat="1"/>
    <row r="562" s="174" customFormat="1"/>
    <row r="563" s="174" customFormat="1"/>
    <row r="564" s="174" customFormat="1"/>
    <row r="565" s="174" customFormat="1"/>
    <row r="566" s="174" customFormat="1"/>
    <row r="567" s="174" customFormat="1"/>
    <row r="568" s="174" customFormat="1"/>
    <row r="569" s="174" customFormat="1"/>
    <row r="570" s="174" customFormat="1"/>
    <row r="571" s="174" customFormat="1"/>
    <row r="572" s="174" customFormat="1"/>
    <row r="573" s="174" customFormat="1"/>
    <row r="574" s="174" customFormat="1"/>
    <row r="575" s="174" customFormat="1"/>
    <row r="576" s="174" customFormat="1"/>
    <row r="577" s="174" customFormat="1"/>
    <row r="578" s="174" customFormat="1"/>
    <row r="579" s="174" customFormat="1"/>
    <row r="580" s="174" customFormat="1"/>
    <row r="581" s="174" customFormat="1"/>
    <row r="582" s="174" customFormat="1"/>
    <row r="583" s="174" customFormat="1"/>
    <row r="584" s="174" customFormat="1"/>
    <row r="585" s="174" customFormat="1"/>
    <row r="586" s="174" customFormat="1"/>
    <row r="587" s="174" customFormat="1"/>
    <row r="588" s="174" customFormat="1"/>
    <row r="589" s="174" customFormat="1"/>
    <row r="590" s="174" customFormat="1"/>
    <row r="591" s="174" customFormat="1"/>
    <row r="592" s="174" customFormat="1"/>
    <row r="593" s="174" customFormat="1"/>
    <row r="594" s="174" customFormat="1"/>
    <row r="595" s="174" customFormat="1"/>
    <row r="596" s="174" customFormat="1"/>
    <row r="597" s="174" customFormat="1"/>
    <row r="598" s="174" customFormat="1"/>
    <row r="599" s="174" customFormat="1"/>
    <row r="600" s="174" customFormat="1"/>
    <row r="601" s="174" customFormat="1"/>
    <row r="602" s="174" customFormat="1"/>
    <row r="603" s="174" customFormat="1"/>
    <row r="604" s="174" customFormat="1"/>
    <row r="605" s="174" customFormat="1"/>
    <row r="606" s="174" customFormat="1"/>
    <row r="607" s="174" customFormat="1"/>
    <row r="608" s="174" customFormat="1"/>
    <row r="609" s="174" customFormat="1"/>
    <row r="610" s="174" customFormat="1"/>
    <row r="611" s="174" customFormat="1"/>
    <row r="612" s="174" customFormat="1"/>
    <row r="613" s="174" customFormat="1"/>
    <row r="614" s="174" customFormat="1"/>
    <row r="615" s="174" customFormat="1"/>
    <row r="616" s="174" customFormat="1"/>
    <row r="617" s="174" customFormat="1"/>
    <row r="618" s="174" customFormat="1"/>
    <row r="619" s="174" customFormat="1"/>
    <row r="620" s="174" customFormat="1"/>
    <row r="621" s="174" customFormat="1"/>
    <row r="622" s="174" customFormat="1"/>
    <row r="623" s="174" customFormat="1"/>
    <row r="624" s="174" customFormat="1"/>
    <row r="625" s="174" customFormat="1"/>
    <row r="626" s="174" customFormat="1"/>
    <row r="627" s="174" customFormat="1"/>
    <row r="628" s="174" customFormat="1"/>
    <row r="629" s="174" customFormat="1"/>
    <row r="630" s="174" customFormat="1"/>
    <row r="631" s="174" customFormat="1"/>
    <row r="632" s="174" customFormat="1"/>
    <row r="633" s="174" customFormat="1"/>
    <row r="634" s="174" customFormat="1"/>
    <row r="635" s="174" customFormat="1"/>
    <row r="636" s="174" customFormat="1"/>
    <row r="637" s="174" customFormat="1"/>
    <row r="638" s="174" customFormat="1"/>
    <row r="639" s="174" customFormat="1"/>
    <row r="640" s="174" customFormat="1"/>
    <row r="641" s="174" customFormat="1"/>
    <row r="642" s="174" customFormat="1"/>
    <row r="643" s="174" customFormat="1"/>
    <row r="644" s="174" customFormat="1"/>
    <row r="645" s="174" customFormat="1"/>
    <row r="646" s="174" customFormat="1"/>
    <row r="647" s="174" customFormat="1"/>
    <row r="648" s="174" customFormat="1"/>
    <row r="649" s="174" customFormat="1"/>
    <row r="650" s="174" customFormat="1"/>
    <row r="651" s="174" customFormat="1"/>
    <row r="652" s="174" customFormat="1"/>
    <row r="653" s="174" customFormat="1"/>
    <row r="654" s="174" customFormat="1"/>
    <row r="655" s="174" customFormat="1"/>
    <row r="656" s="174" customFormat="1"/>
    <row r="657" s="174" customFormat="1"/>
    <row r="658" s="174" customFormat="1"/>
    <row r="659" s="174" customFormat="1"/>
    <row r="660" s="174" customFormat="1"/>
    <row r="661" s="174" customFormat="1"/>
    <row r="662" s="174" customFormat="1"/>
    <row r="663" s="174" customFormat="1"/>
    <row r="664" s="174" customFormat="1"/>
    <row r="665" s="174" customFormat="1"/>
    <row r="666" s="174" customFormat="1"/>
    <row r="667" s="174" customFormat="1"/>
    <row r="668" s="174" customFormat="1"/>
    <row r="669" s="174" customFormat="1"/>
    <row r="670" s="174" customFormat="1"/>
    <row r="671" s="174" customFormat="1"/>
    <row r="672" s="174" customFormat="1"/>
    <row r="673" s="174" customFormat="1"/>
    <row r="674" s="174" customFormat="1"/>
    <row r="675" s="174" customFormat="1"/>
    <row r="676" s="174" customFormat="1"/>
    <row r="677" s="174" customFormat="1"/>
    <row r="678" s="174" customFormat="1"/>
    <row r="679" s="174" customFormat="1"/>
    <row r="680" s="174" customFormat="1"/>
    <row r="681" s="174" customFormat="1"/>
    <row r="682" s="174" customFormat="1"/>
    <row r="683" s="174" customFormat="1"/>
    <row r="684" s="174" customFormat="1"/>
    <row r="685" s="174" customFormat="1"/>
    <row r="686" s="174" customFormat="1"/>
    <row r="687" s="174" customFormat="1"/>
    <row r="688" s="174" customFormat="1"/>
    <row r="689" s="174" customFormat="1"/>
    <row r="690" s="174" customFormat="1"/>
    <row r="691" s="174" customFormat="1"/>
    <row r="692" s="174" customFormat="1"/>
    <row r="693" s="174" customFormat="1"/>
    <row r="694" s="174" customFormat="1"/>
    <row r="695" s="174" customFormat="1"/>
    <row r="696" s="174" customFormat="1"/>
    <row r="697" s="174" customFormat="1"/>
    <row r="698" s="174" customFormat="1"/>
    <row r="699" s="174" customFormat="1"/>
    <row r="700" s="174" customFormat="1"/>
    <row r="701" s="174" customFormat="1"/>
    <row r="702" s="174" customFormat="1"/>
    <row r="703" s="174" customFormat="1"/>
    <row r="704" s="174" customFormat="1"/>
    <row r="705" s="174" customFormat="1"/>
    <row r="706" s="174" customFormat="1"/>
    <row r="707" s="174" customFormat="1"/>
    <row r="708" s="174" customFormat="1"/>
    <row r="709" s="174" customFormat="1"/>
    <row r="710" s="174" customFormat="1"/>
    <row r="711" s="174" customFormat="1"/>
    <row r="712" s="174" customFormat="1"/>
    <row r="713" s="174" customFormat="1"/>
    <row r="714" s="174" customFormat="1"/>
    <row r="715" s="174" customFormat="1"/>
    <row r="716" s="174" customFormat="1"/>
    <row r="717" s="174" customFormat="1"/>
    <row r="718" s="174" customFormat="1"/>
    <row r="719" s="174" customFormat="1"/>
    <row r="720" s="174" customFormat="1"/>
    <row r="721" s="174" customFormat="1"/>
    <row r="722" s="174" customFormat="1"/>
    <row r="723" s="174" customFormat="1"/>
    <row r="724" s="174" customFormat="1"/>
    <row r="725" s="174" customFormat="1"/>
    <row r="726" s="174" customFormat="1"/>
    <row r="727" s="174" customFormat="1"/>
    <row r="728" s="174" customFormat="1"/>
    <row r="729" s="174" customFormat="1"/>
    <row r="730" s="174" customFormat="1"/>
    <row r="731" s="174" customFormat="1"/>
    <row r="732" s="174" customFormat="1"/>
    <row r="733" s="174" customFormat="1"/>
    <row r="734" s="174" customFormat="1"/>
    <row r="735" s="174" customFormat="1"/>
    <row r="736" s="174" customFormat="1"/>
    <row r="737" s="174" customFormat="1"/>
    <row r="738" s="174" customFormat="1"/>
    <row r="739" s="174" customFormat="1"/>
    <row r="740" s="174" customFormat="1"/>
    <row r="741" s="174" customFormat="1"/>
    <row r="742" s="174" customFormat="1"/>
    <row r="743" s="174" customFormat="1"/>
    <row r="744" s="174" customFormat="1"/>
    <row r="745" s="174" customFormat="1"/>
    <row r="746" s="174" customFormat="1"/>
    <row r="747" s="174" customFormat="1"/>
    <row r="748" s="174" customFormat="1"/>
    <row r="749" s="174" customFormat="1"/>
    <row r="750" s="174" customFormat="1"/>
    <row r="751" s="174" customFormat="1"/>
    <row r="752" s="174" customFormat="1"/>
    <row r="753" s="174" customFormat="1"/>
    <row r="754" s="174" customFormat="1"/>
    <row r="755" s="174" customFormat="1"/>
    <row r="756" s="174" customFormat="1"/>
    <row r="757" s="174" customFormat="1"/>
    <row r="758" s="174" customFormat="1"/>
    <row r="759" s="174" customFormat="1"/>
    <row r="760" s="174" customFormat="1"/>
    <row r="761" s="174" customFormat="1"/>
    <row r="762" s="174" customFormat="1"/>
    <row r="763" s="174" customFormat="1"/>
    <row r="764" s="174" customFormat="1"/>
    <row r="765" s="174" customFormat="1"/>
    <row r="766" s="174" customFormat="1"/>
    <row r="767" s="174" customFormat="1"/>
    <row r="768" s="174" customFormat="1"/>
    <row r="769" s="174" customFormat="1"/>
    <row r="770" s="174" customFormat="1"/>
    <row r="771" s="174" customFormat="1"/>
    <row r="772" s="174" customFormat="1"/>
    <row r="773" s="174" customFormat="1"/>
    <row r="774" s="174" customFormat="1"/>
    <row r="775" s="174" customFormat="1"/>
    <row r="776" s="174" customFormat="1"/>
    <row r="777" s="174" customFormat="1"/>
    <row r="778" s="174" customFormat="1"/>
    <row r="779" s="174" customFormat="1"/>
    <row r="780" s="174" customFormat="1"/>
    <row r="781" s="174" customFormat="1"/>
    <row r="782" s="174" customFormat="1"/>
    <row r="783" s="174" customFormat="1"/>
    <row r="784" s="174" customFormat="1"/>
    <row r="785" s="174" customFormat="1"/>
    <row r="786" s="174" customFormat="1"/>
    <row r="787" s="174" customFormat="1"/>
    <row r="788" s="174" customFormat="1"/>
    <row r="789" s="174" customFormat="1"/>
    <row r="790" s="174" customFormat="1"/>
    <row r="791" s="174" customFormat="1"/>
    <row r="792" s="174" customFormat="1"/>
    <row r="793" s="174" customFormat="1"/>
    <row r="794" s="174" customFormat="1"/>
    <row r="795" s="174" customFormat="1"/>
    <row r="796" s="174" customFormat="1"/>
    <row r="797" s="174" customFormat="1"/>
    <row r="798" s="174" customFormat="1"/>
    <row r="799" s="174" customFormat="1"/>
    <row r="800" s="174" customFormat="1"/>
    <row r="801" s="174" customFormat="1"/>
    <row r="802" s="174" customFormat="1"/>
    <row r="803" s="174" customFormat="1"/>
    <row r="804" s="174" customFormat="1"/>
    <row r="805" s="174" customFormat="1"/>
    <row r="806" s="174" customFormat="1"/>
    <row r="807" s="174" customFormat="1"/>
    <row r="808" s="174" customFormat="1"/>
    <row r="809" s="174" customFormat="1"/>
    <row r="810" s="174" customFormat="1"/>
    <row r="811" s="174" customFormat="1"/>
    <row r="812" s="174" customFormat="1"/>
    <row r="813" s="174" customFormat="1"/>
    <row r="814" s="174" customFormat="1"/>
    <row r="815" s="174" customFormat="1"/>
    <row r="816" s="174" customFormat="1"/>
    <row r="817" s="174" customFormat="1"/>
    <row r="818" s="174" customFormat="1"/>
    <row r="819" s="174" customFormat="1"/>
    <row r="820" s="174" customFormat="1"/>
    <row r="821" s="174" customFormat="1"/>
    <row r="822" s="174" customFormat="1"/>
    <row r="823" s="174" customFormat="1"/>
    <row r="824" s="174" customFormat="1"/>
    <row r="825" s="174" customFormat="1"/>
    <row r="826" s="174" customFormat="1"/>
    <row r="827" s="174" customFormat="1"/>
    <row r="828" s="174" customFormat="1"/>
    <row r="829" s="174" customFormat="1"/>
    <row r="830" s="174" customFormat="1"/>
    <row r="831" s="174" customFormat="1"/>
    <row r="832" s="174" customFormat="1"/>
    <row r="833" s="174" customFormat="1"/>
    <row r="834" s="174" customFormat="1"/>
    <row r="835" s="174" customFormat="1"/>
    <row r="836" s="174" customFormat="1"/>
    <row r="837" s="174" customFormat="1"/>
    <row r="838" s="174" customFormat="1"/>
    <row r="839" s="174" customFormat="1"/>
    <row r="840" s="174" customFormat="1"/>
    <row r="841" s="174" customFormat="1"/>
    <row r="842" s="174" customFormat="1"/>
    <row r="843" s="174" customFormat="1"/>
    <row r="844" s="174" customFormat="1"/>
    <row r="845" s="174" customFormat="1"/>
    <row r="846" s="174" customFormat="1"/>
    <row r="847" s="174" customFormat="1"/>
    <row r="848" s="174" customFormat="1"/>
    <row r="849" s="174" customFormat="1"/>
    <row r="850" s="174" customFormat="1"/>
    <row r="851" s="174" customFormat="1"/>
    <row r="852" s="174" customFormat="1"/>
    <row r="853" s="174" customFormat="1"/>
    <row r="854" s="174" customFormat="1"/>
    <row r="855" s="174" customFormat="1"/>
    <row r="856" s="174" customFormat="1"/>
    <row r="857" s="174" customFormat="1"/>
    <row r="858" s="174" customFormat="1"/>
    <row r="859" s="174" customFormat="1"/>
    <row r="860" s="174" customFormat="1"/>
    <row r="861" s="174" customFormat="1"/>
    <row r="862" s="174" customFormat="1"/>
    <row r="863" s="174" customFormat="1"/>
    <row r="864" s="174" customFormat="1"/>
    <row r="865" s="174" customFormat="1"/>
    <row r="866" s="174" customFormat="1"/>
    <row r="867" s="174" customFormat="1"/>
    <row r="868" s="174" customFormat="1"/>
    <row r="869" s="174" customFormat="1"/>
    <row r="870" s="174" customFormat="1"/>
    <row r="871" s="174" customFormat="1"/>
    <row r="872" s="174" customFormat="1"/>
    <row r="873" s="174" customFormat="1"/>
    <row r="874" s="174" customFormat="1"/>
    <row r="875" s="174" customFormat="1"/>
    <row r="876" s="174" customFormat="1"/>
    <row r="877" s="174" customFormat="1"/>
    <row r="878" s="174" customFormat="1"/>
    <row r="879" s="174" customFormat="1"/>
    <row r="880" s="174" customFormat="1"/>
    <row r="881" s="174" customFormat="1"/>
    <row r="882" s="174" customFormat="1"/>
    <row r="883" s="174" customFormat="1"/>
    <row r="884" s="174" customFormat="1"/>
    <row r="885" s="174" customFormat="1"/>
    <row r="886" s="174" customFormat="1"/>
    <row r="887" s="174" customFormat="1"/>
    <row r="888" s="174" customFormat="1"/>
    <row r="889" s="174" customFormat="1"/>
    <row r="890" s="174" customFormat="1"/>
    <row r="891" s="174" customFormat="1"/>
    <row r="892" s="174" customFormat="1"/>
    <row r="893" s="174" customFormat="1"/>
    <row r="894" s="174" customFormat="1"/>
    <row r="895" s="174" customFormat="1"/>
    <row r="896" s="174" customFormat="1"/>
    <row r="897" s="174" customFormat="1"/>
    <row r="898" s="174" customFormat="1"/>
    <row r="899" s="174" customFormat="1"/>
    <row r="900" s="174" customFormat="1"/>
    <row r="901" s="174" customFormat="1"/>
    <row r="902" s="174" customFormat="1"/>
    <row r="903" s="174" customFormat="1"/>
    <row r="904" s="174" customFormat="1"/>
    <row r="905" s="174" customFormat="1"/>
    <row r="906" s="174" customFormat="1"/>
    <row r="907" s="174" customFormat="1"/>
    <row r="908" s="174" customFormat="1"/>
    <row r="909" s="174" customFormat="1"/>
    <row r="910" s="174" customFormat="1"/>
    <row r="911" s="174" customFormat="1"/>
    <row r="912" s="174" customFormat="1"/>
    <row r="913" s="174" customFormat="1"/>
    <row r="914" s="174" customFormat="1"/>
    <row r="915" s="174" customFormat="1"/>
    <row r="916" s="174" customFormat="1"/>
    <row r="917" s="174" customFormat="1"/>
    <row r="918" s="174" customFormat="1"/>
    <row r="919" s="174" customFormat="1"/>
    <row r="920" s="174" customFormat="1"/>
    <row r="921" s="174" customFormat="1"/>
    <row r="922" s="174" customFormat="1"/>
    <row r="923" s="174" customFormat="1"/>
    <row r="924" s="174" customFormat="1"/>
    <row r="925" s="174" customFormat="1"/>
    <row r="926" s="174" customFormat="1"/>
    <row r="927" s="174" customFormat="1"/>
    <row r="928" s="174" customFormat="1"/>
    <row r="929" s="174" customFormat="1"/>
    <row r="930" s="174" customFormat="1"/>
    <row r="931" s="174" customFormat="1"/>
    <row r="932" s="174" customFormat="1"/>
    <row r="933" s="174" customFormat="1"/>
    <row r="934" s="174" customFormat="1"/>
    <row r="935" s="174" customFormat="1"/>
    <row r="936" s="174" customFormat="1"/>
    <row r="937" s="174" customFormat="1"/>
    <row r="938" s="174" customFormat="1"/>
    <row r="939" s="174" customFormat="1"/>
    <row r="940" s="174" customFormat="1"/>
    <row r="941" s="174" customFormat="1"/>
    <row r="942" s="174" customFormat="1"/>
    <row r="943" s="174" customFormat="1"/>
    <row r="944" s="174" customFormat="1"/>
    <row r="945" s="174" customFormat="1"/>
    <row r="946" s="174" customFormat="1"/>
    <row r="947" s="174" customFormat="1"/>
    <row r="948" s="174" customFormat="1"/>
    <row r="949" s="174" customFormat="1"/>
    <row r="950" s="174" customFormat="1"/>
    <row r="951" s="174" customFormat="1"/>
    <row r="952" s="174" customFormat="1"/>
    <row r="953" s="174" customFormat="1"/>
    <row r="954" s="174" customFormat="1"/>
    <row r="955" s="174" customFormat="1"/>
    <row r="956" s="174" customFormat="1"/>
    <row r="957" s="174" customFormat="1"/>
    <row r="958" s="174" customFormat="1"/>
    <row r="959" s="174" customFormat="1"/>
    <row r="960" s="174" customFormat="1"/>
    <row r="961" s="174" customFormat="1"/>
    <row r="962" s="174" customFormat="1"/>
    <row r="963" s="174" customFormat="1"/>
    <row r="964" s="174" customFormat="1"/>
    <row r="965" s="174" customFormat="1"/>
    <row r="966" s="174" customFormat="1"/>
    <row r="967" s="174" customFormat="1"/>
    <row r="968" s="174" customFormat="1"/>
    <row r="969" s="174" customFormat="1"/>
    <row r="970" s="174" customFormat="1"/>
    <row r="971" s="174" customFormat="1"/>
    <row r="972" s="174" customFormat="1"/>
    <row r="973" s="174" customFormat="1"/>
    <row r="974" s="174" customFormat="1"/>
    <row r="975" s="174" customFormat="1"/>
    <row r="976" s="174" customFormat="1"/>
    <row r="977" s="174" customFormat="1"/>
    <row r="978" s="174" customFormat="1"/>
    <row r="979" s="174" customFormat="1"/>
    <row r="980" s="174" customFormat="1"/>
    <row r="981" s="174" customFormat="1"/>
    <row r="982" s="174" customFormat="1"/>
    <row r="983" s="174" customFormat="1"/>
    <row r="984" s="174" customFormat="1"/>
    <row r="985" s="174" customFormat="1"/>
    <row r="986" s="174" customFormat="1"/>
    <row r="987" s="174" customFormat="1"/>
    <row r="988" s="174" customFormat="1"/>
    <row r="989" s="174" customFormat="1"/>
    <row r="990" s="174" customFormat="1"/>
    <row r="991" s="174" customFormat="1"/>
    <row r="992" s="174" customFormat="1"/>
    <row r="993" s="174" customFormat="1"/>
    <row r="994" s="174" customFormat="1"/>
    <row r="995" s="174" customFormat="1"/>
    <row r="996" s="174" customFormat="1"/>
    <row r="997" s="174" customFormat="1"/>
    <row r="998" s="174" customFormat="1"/>
    <row r="999" s="174" customFormat="1"/>
    <row r="1000" s="174" customFormat="1"/>
    <row r="1001" s="174" customFormat="1"/>
    <row r="1002" s="174" customFormat="1"/>
    <row r="1003" s="174" customFormat="1"/>
    <row r="1004" s="174" customFormat="1"/>
    <row r="1005" s="174" customFormat="1"/>
    <row r="1006" s="174" customFormat="1"/>
    <row r="1007" s="174" customFormat="1"/>
    <row r="1008" s="174" customFormat="1"/>
    <row r="1009" s="174" customFormat="1"/>
    <row r="1010" s="174" customFormat="1"/>
    <row r="1011" s="174" customFormat="1"/>
    <row r="1012" s="174" customFormat="1"/>
    <row r="1013" s="174" customFormat="1"/>
    <row r="1014" s="174" customFormat="1"/>
    <row r="1015" s="174" customFormat="1"/>
    <row r="1016" s="174" customFormat="1"/>
    <row r="1017" s="174" customFormat="1"/>
    <row r="1018" s="174" customFormat="1"/>
    <row r="1019" s="174" customFormat="1"/>
    <row r="1020" s="174" customFormat="1"/>
    <row r="1021" s="174" customFormat="1"/>
    <row r="1022" s="174" customFormat="1"/>
    <row r="1023" s="174" customFormat="1"/>
    <row r="1024" s="174" customFormat="1"/>
    <row r="1025" s="174" customFormat="1"/>
    <row r="1026" s="174" customFormat="1"/>
    <row r="1027" s="174" customFormat="1"/>
    <row r="1028" s="174" customFormat="1"/>
    <row r="1029" s="174" customFormat="1"/>
    <row r="1030" s="174" customFormat="1"/>
    <row r="1031" s="174" customFormat="1"/>
    <row r="1032" s="174" customFormat="1"/>
    <row r="1033" s="174" customFormat="1"/>
    <row r="1034" s="174" customFormat="1"/>
    <row r="1035" s="174" customFormat="1"/>
    <row r="1036" s="174" customFormat="1"/>
    <row r="1037" s="174" customFormat="1"/>
    <row r="1038" s="174" customFormat="1"/>
    <row r="1039" s="174" customFormat="1"/>
    <row r="1040" s="174" customFormat="1"/>
    <row r="1041" s="174" customFormat="1"/>
    <row r="1042" s="174" customFormat="1"/>
    <row r="1043" s="174" customFormat="1"/>
    <row r="1044" s="174" customFormat="1"/>
    <row r="1045" s="174" customFormat="1"/>
    <row r="1046" s="174" customFormat="1"/>
    <row r="1047" s="174" customFormat="1"/>
    <row r="1048" s="174" customFormat="1"/>
    <row r="1049" s="174" customFormat="1"/>
    <row r="1050" s="174" customFormat="1"/>
    <row r="1051" s="174" customFormat="1"/>
    <row r="1052" s="174" customFormat="1"/>
    <row r="1053" s="174" customFormat="1"/>
    <row r="1054" s="174" customFormat="1"/>
    <row r="1055" s="174" customFormat="1"/>
    <row r="1056" s="174" customFormat="1"/>
    <row r="1057" s="174" customFormat="1"/>
    <row r="1058" s="174" customFormat="1"/>
    <row r="1059" s="174" customFormat="1"/>
    <row r="1060" s="174" customFormat="1"/>
    <row r="1061" s="174" customFormat="1"/>
    <row r="1062" s="174" customFormat="1"/>
    <row r="1063" s="174" customFormat="1"/>
    <row r="1064" s="174" customFormat="1"/>
    <row r="1065" s="174" customFormat="1"/>
    <row r="1066" s="174" customFormat="1"/>
    <row r="1067" s="174" customFormat="1"/>
    <row r="1068" s="174" customFormat="1"/>
    <row r="1069" s="174" customFormat="1"/>
    <row r="1070" s="174" customFormat="1"/>
    <row r="1071" s="174" customFormat="1"/>
    <row r="1072" s="174" customFormat="1"/>
    <row r="1073" s="174" customFormat="1"/>
    <row r="1074" s="174" customFormat="1"/>
    <row r="1075" s="174" customFormat="1"/>
    <row r="1076" s="174" customFormat="1"/>
    <row r="1077" s="174" customFormat="1"/>
    <row r="1078" s="174" customFormat="1"/>
    <row r="1079" s="174" customFormat="1"/>
    <row r="1080" s="174" customFormat="1"/>
    <row r="1081" s="174" customFormat="1"/>
    <row r="1082" s="174" customFormat="1"/>
    <row r="1083" s="174" customFormat="1"/>
    <row r="1084" s="174" customFormat="1"/>
    <row r="1085" s="174" customFormat="1"/>
    <row r="1086" s="174" customFormat="1"/>
    <row r="1087" s="174" customFormat="1"/>
    <row r="1088" s="174" customFormat="1"/>
    <row r="1089" s="174" customFormat="1"/>
    <row r="1090" s="174" customFormat="1"/>
    <row r="1091" s="174" customFormat="1"/>
    <row r="1092" s="174" customFormat="1"/>
    <row r="1093" s="174" customFormat="1"/>
    <row r="1094" s="174" customFormat="1"/>
    <row r="1095" s="174" customFormat="1"/>
    <row r="1096" s="174" customFormat="1"/>
    <row r="1097" s="174" customFormat="1"/>
    <row r="1098" s="174" customFormat="1"/>
    <row r="1099" s="174" customFormat="1"/>
    <row r="1100" s="174" customFormat="1"/>
    <row r="1101" s="174" customFormat="1"/>
    <row r="1102" s="174" customFormat="1"/>
    <row r="1103" s="174" customFormat="1"/>
    <row r="1104" s="174" customFormat="1"/>
    <row r="1105" s="174" customFormat="1"/>
    <row r="1106" s="174" customFormat="1"/>
    <row r="1107" s="174" customFormat="1"/>
    <row r="1108" s="174" customFormat="1"/>
    <row r="1109" s="174" customFormat="1"/>
    <row r="1110" s="174" customFormat="1"/>
    <row r="1111" s="174" customFormat="1"/>
    <row r="1112" s="174" customFormat="1"/>
    <row r="1113" s="174" customFormat="1"/>
    <row r="1114" s="174" customFormat="1"/>
    <row r="1115" s="174" customFormat="1"/>
    <row r="1116" s="174" customFormat="1"/>
    <row r="1117" s="174" customFormat="1"/>
    <row r="1118" s="174" customFormat="1"/>
    <row r="1119" s="174" customFormat="1"/>
    <row r="1120" s="174" customFormat="1"/>
    <row r="1121" s="174" customFormat="1"/>
    <row r="1122" s="174" customFormat="1"/>
    <row r="1123" s="174" customFormat="1"/>
    <row r="1124" s="174" customFormat="1"/>
    <row r="1125" s="174" customFormat="1"/>
    <row r="1126" s="174" customFormat="1"/>
    <row r="1127" s="174" customFormat="1"/>
    <row r="1128" s="174" customFormat="1"/>
    <row r="1129" s="174" customFormat="1"/>
    <row r="1130" s="174" customFormat="1"/>
    <row r="1131" s="174" customFormat="1"/>
    <row r="1132" s="174" customFormat="1"/>
    <row r="1133" s="174" customFormat="1"/>
    <row r="1134" s="174" customFormat="1"/>
    <row r="1135" s="174" customFormat="1"/>
    <row r="1136" s="174" customFormat="1"/>
    <row r="1137" s="174" customFormat="1"/>
    <row r="1138" s="174" customFormat="1"/>
    <row r="1139" s="174" customFormat="1"/>
    <row r="1140" s="174" customFormat="1"/>
    <row r="1141" s="174" customFormat="1"/>
    <row r="1142" s="174" customFormat="1"/>
    <row r="1143" s="174" customFormat="1"/>
    <row r="1144" s="174" customFormat="1"/>
    <row r="1145" s="174" customFormat="1"/>
    <row r="1146" s="174" customFormat="1"/>
    <row r="1147" s="174" customFormat="1"/>
    <row r="1148" s="174" customFormat="1"/>
    <row r="1149" s="174" customFormat="1"/>
    <row r="1150" s="174" customFormat="1"/>
    <row r="1151" s="174" customFormat="1"/>
    <row r="1152" s="174" customFormat="1"/>
    <row r="1153" s="174" customFormat="1"/>
    <row r="1154" s="174" customFormat="1"/>
    <row r="1155" s="174" customFormat="1"/>
    <row r="1156" s="174" customFormat="1"/>
    <row r="1157" s="174" customFormat="1"/>
    <row r="1158" s="174" customFormat="1"/>
    <row r="1159" s="174" customFormat="1"/>
    <row r="1160" s="174" customFormat="1"/>
    <row r="1161" s="174" customFormat="1"/>
    <row r="1162" s="174" customFormat="1"/>
    <row r="1163" s="174" customFormat="1"/>
    <row r="1164" s="174" customFormat="1"/>
    <row r="1165" s="174" customFormat="1"/>
    <row r="1166" s="174" customFormat="1"/>
    <row r="1167" s="174" customFormat="1"/>
    <row r="1168" s="174" customFormat="1"/>
    <row r="1169" s="174" customFormat="1"/>
    <row r="1170" s="174" customFormat="1"/>
    <row r="1171" s="174" customFormat="1"/>
    <row r="1172" s="174" customFormat="1"/>
    <row r="1173" s="174" customFormat="1"/>
    <row r="1174" s="174" customFormat="1"/>
    <row r="1175" s="174" customFormat="1"/>
    <row r="1176" s="174" customFormat="1"/>
    <row r="1177" s="174" customFormat="1"/>
    <row r="1178" s="174" customFormat="1"/>
    <row r="1179" s="174" customFormat="1"/>
    <row r="1180" s="174" customFormat="1"/>
    <row r="1181" s="174" customFormat="1"/>
    <row r="1182" s="174" customFormat="1"/>
    <row r="1183" s="174" customFormat="1"/>
    <row r="1184" s="174" customFormat="1"/>
    <row r="1185" s="174" customFormat="1"/>
    <row r="1186" s="174" customFormat="1"/>
    <row r="1187" s="174" customFormat="1"/>
    <row r="1188" s="174" customFormat="1"/>
    <row r="1189" s="174" customFormat="1"/>
    <row r="1190" s="174" customFormat="1"/>
    <row r="1191" s="174" customFormat="1"/>
    <row r="1192" s="174" customFormat="1"/>
    <row r="1193" s="174" customFormat="1"/>
    <row r="1194" s="174" customFormat="1"/>
    <row r="1195" s="174" customFormat="1"/>
    <row r="1196" s="174" customFormat="1"/>
    <row r="1197" s="174" customFormat="1"/>
    <row r="1198" s="174" customFormat="1"/>
    <row r="1199" s="174" customFormat="1"/>
    <row r="1200" s="174" customFormat="1"/>
    <row r="1201" s="174" customFormat="1"/>
    <row r="1202" s="174" customFormat="1"/>
    <row r="1203" s="174" customFormat="1"/>
    <row r="1204" s="174" customFormat="1"/>
    <row r="1205" s="174" customFormat="1"/>
    <row r="1206" s="174" customFormat="1"/>
    <row r="1207" s="174" customFormat="1"/>
    <row r="1208" s="174" customFormat="1"/>
    <row r="1209" s="174" customFormat="1"/>
    <row r="1210" s="174" customFormat="1"/>
    <row r="1211" s="174" customFormat="1"/>
    <row r="1212" s="174" customFormat="1"/>
    <row r="1213" s="174" customFormat="1"/>
    <row r="1214" s="174" customFormat="1"/>
    <row r="1215" s="174" customFormat="1"/>
    <row r="1216" s="174" customFormat="1"/>
    <row r="1217" s="174" customFormat="1"/>
    <row r="1218" s="174" customFormat="1"/>
    <row r="1219" s="174" customFormat="1"/>
    <row r="1220" s="174" customFormat="1"/>
    <row r="1221" s="174" customFormat="1"/>
    <row r="1222" s="174" customFormat="1"/>
    <row r="1223" s="174" customFormat="1"/>
    <row r="1224" s="174" customFormat="1"/>
    <row r="1225" s="174" customFormat="1"/>
    <row r="1226" s="174" customFormat="1"/>
    <row r="1227" s="174" customFormat="1"/>
    <row r="1228" s="174" customFormat="1"/>
    <row r="1229" s="174" customFormat="1"/>
    <row r="1230" s="174" customFormat="1"/>
    <row r="1231" s="174" customFormat="1"/>
    <row r="1232" s="174" customFormat="1"/>
    <row r="1233" s="174" customFormat="1"/>
    <row r="1234" s="174" customFormat="1"/>
    <row r="1235" s="174" customFormat="1"/>
    <row r="1236" s="174" customFormat="1"/>
    <row r="1237" s="174" customFormat="1"/>
    <row r="1238" s="174" customFormat="1"/>
    <row r="1239" s="174" customFormat="1"/>
    <row r="1240" s="174" customFormat="1"/>
    <row r="1241" s="174" customFormat="1"/>
    <row r="1242" s="174" customFormat="1"/>
    <row r="1243" s="174" customFormat="1"/>
    <row r="1244" s="174" customFormat="1"/>
    <row r="1245" s="174" customFormat="1"/>
    <row r="1246" s="174" customFormat="1"/>
    <row r="1247" s="174" customFormat="1"/>
    <row r="1248" s="174" customFormat="1"/>
    <row r="1249" s="174" customFormat="1"/>
    <row r="1250" s="174" customFormat="1"/>
    <row r="1251" s="174" customFormat="1"/>
    <row r="1252" s="174" customFormat="1"/>
    <row r="1253" s="174" customFormat="1"/>
    <row r="1254" s="174" customFormat="1"/>
    <row r="1255" s="174" customFormat="1"/>
    <row r="1256" s="174" customFormat="1"/>
    <row r="1257" s="174" customFormat="1"/>
    <row r="1258" s="174" customFormat="1"/>
    <row r="1259" s="174" customFormat="1"/>
    <row r="1260" s="174" customFormat="1"/>
    <row r="1261" s="174" customFormat="1"/>
    <row r="1262" s="174" customFormat="1"/>
    <row r="1263" s="174" customFormat="1"/>
    <row r="1264" s="174" customFormat="1"/>
    <row r="1265" s="174" customFormat="1"/>
    <row r="1266" s="174" customFormat="1"/>
    <row r="1267" s="174" customFormat="1"/>
    <row r="1268" s="174" customFormat="1"/>
    <row r="1269" s="174" customFormat="1"/>
    <row r="1270" s="174" customFormat="1"/>
    <row r="1271" s="174" customFormat="1"/>
    <row r="1272" s="174" customFormat="1"/>
    <row r="1273" s="174" customFormat="1"/>
    <row r="1274" s="174" customFormat="1"/>
    <row r="1275" s="174" customFormat="1"/>
    <row r="1276" s="174" customFormat="1"/>
    <row r="1277" s="174" customFormat="1"/>
    <row r="1278" s="174" customFormat="1"/>
    <row r="1279" s="174" customFormat="1"/>
    <row r="1280" s="174" customFormat="1"/>
    <row r="1281" s="174" customFormat="1"/>
    <row r="1282" s="174" customFormat="1"/>
    <row r="1283" s="174" customFormat="1"/>
    <row r="1284" s="174" customFormat="1"/>
    <row r="1285" s="174" customFormat="1"/>
    <row r="1286" s="174" customFormat="1"/>
    <row r="1287" s="174" customFormat="1"/>
    <row r="1288" s="174" customFormat="1"/>
    <row r="1289" s="174" customFormat="1"/>
    <row r="1290" s="174" customFormat="1"/>
    <row r="1291" s="174" customFormat="1"/>
    <row r="1292" s="174" customFormat="1"/>
    <row r="1293" s="174" customFormat="1"/>
    <row r="1294" s="174" customFormat="1"/>
    <row r="1295" s="174" customFormat="1"/>
    <row r="1296" s="174" customFormat="1"/>
    <row r="1297" s="174" customFormat="1"/>
    <row r="1298" s="174" customFormat="1"/>
    <row r="1299" s="174" customFormat="1"/>
    <row r="1300" s="174" customFormat="1"/>
    <row r="1301" s="174" customFormat="1"/>
    <row r="1302" s="174" customFormat="1"/>
    <row r="1303" s="174" customFormat="1"/>
    <row r="1304" s="174" customFormat="1"/>
    <row r="1305" s="174" customFormat="1"/>
    <row r="1306" s="174" customFormat="1"/>
    <row r="1307" s="174" customFormat="1"/>
    <row r="1308" s="174" customFormat="1"/>
    <row r="1309" s="174" customFormat="1"/>
    <row r="1310" s="174" customFormat="1"/>
    <row r="1311" s="174" customFormat="1"/>
    <row r="1312" s="174" customFormat="1"/>
    <row r="1313" s="174" customFormat="1"/>
    <row r="1314" s="174" customFormat="1"/>
    <row r="1315" s="174" customFormat="1"/>
    <row r="1316" s="174" customFormat="1"/>
    <row r="1317" s="174" customFormat="1"/>
    <row r="1318" s="174" customFormat="1"/>
    <row r="1319" s="174" customFormat="1"/>
    <row r="1320" s="174" customFormat="1"/>
    <row r="1321" s="174" customFormat="1"/>
    <row r="1322" s="174" customFormat="1"/>
    <row r="1323" s="174" customFormat="1"/>
    <row r="1324" s="174" customFormat="1"/>
    <row r="1325" s="174" customFormat="1"/>
    <row r="1326" s="174" customFormat="1"/>
    <row r="1327" s="174" customFormat="1"/>
    <row r="1328" s="174" customFormat="1"/>
    <row r="1329" s="174" customFormat="1"/>
    <row r="1330" s="174" customFormat="1"/>
    <row r="1331" s="174" customFormat="1"/>
    <row r="1332" s="174" customFormat="1"/>
    <row r="1333" s="174" customFormat="1"/>
    <row r="1334" s="174" customFormat="1"/>
    <row r="1335" s="174" customFormat="1"/>
    <row r="1336" s="174" customFormat="1"/>
    <row r="1337" s="174" customFormat="1"/>
    <row r="1338" s="174" customFormat="1"/>
    <row r="1339" s="174" customFormat="1"/>
    <row r="1340" s="174" customFormat="1"/>
    <row r="1341" s="174" customFormat="1"/>
    <row r="1342" s="174" customFormat="1"/>
    <row r="1343" s="174" customFormat="1"/>
    <row r="1344" s="174" customFormat="1"/>
    <row r="1345" s="174" customFormat="1"/>
    <row r="1346" s="174" customFormat="1"/>
    <row r="1347" s="174" customFormat="1"/>
    <row r="1348" s="174" customFormat="1"/>
    <row r="1349" s="174" customFormat="1"/>
    <row r="1350" s="174" customFormat="1"/>
    <row r="1351" s="174" customFormat="1"/>
    <row r="1352" s="174" customFormat="1"/>
    <row r="1353" s="174" customFormat="1"/>
    <row r="1354" s="174" customFormat="1"/>
    <row r="1355" s="174" customFormat="1"/>
    <row r="1356" s="174" customFormat="1"/>
    <row r="1357" s="174" customFormat="1"/>
    <row r="1358" s="174" customFormat="1"/>
    <row r="1359" s="174" customFormat="1"/>
    <row r="1360" s="174" customFormat="1"/>
    <row r="1361" s="174" customFormat="1"/>
    <row r="1362" s="174" customFormat="1"/>
    <row r="1363" s="174" customFormat="1"/>
    <row r="1364" s="174" customFormat="1"/>
    <row r="1365" s="174" customFormat="1"/>
    <row r="1366" s="174" customFormat="1"/>
    <row r="1367" s="174" customFormat="1"/>
    <row r="1368" s="174" customFormat="1"/>
    <row r="1369" s="174" customFormat="1"/>
    <row r="1370" s="174" customFormat="1"/>
    <row r="1371" s="174" customFormat="1"/>
    <row r="1372" s="174" customFormat="1"/>
    <row r="1373" s="174" customFormat="1"/>
    <row r="1374" s="174" customFormat="1"/>
    <row r="1375" s="174" customFormat="1"/>
    <row r="1376" s="174" customFormat="1"/>
    <row r="1377" s="174" customFormat="1"/>
    <row r="1378" s="174" customFormat="1"/>
    <row r="1379" s="174" customFormat="1"/>
    <row r="1380" s="174" customFormat="1"/>
    <row r="1381" s="174" customFormat="1"/>
    <row r="1382" s="174" customFormat="1"/>
    <row r="1383" s="174" customFormat="1"/>
    <row r="1384" s="174" customFormat="1"/>
    <row r="1385" s="174" customFormat="1"/>
    <row r="1386" s="174" customFormat="1"/>
    <row r="1387" s="174" customFormat="1"/>
    <row r="1388" s="174" customFormat="1"/>
    <row r="1389" s="174" customFormat="1"/>
    <row r="1390" s="174" customFormat="1"/>
    <row r="1391" s="174" customFormat="1"/>
    <row r="1392" s="174" customFormat="1"/>
    <row r="1393" s="174" customFormat="1"/>
    <row r="1394" s="174" customFormat="1"/>
    <row r="1395" s="174" customFormat="1"/>
    <row r="1396" s="174" customFormat="1"/>
    <row r="1397" s="174" customFormat="1"/>
    <row r="1398" s="174" customFormat="1"/>
    <row r="1399" s="174" customFormat="1"/>
    <row r="1400" s="174" customFormat="1"/>
    <row r="1401" s="174" customFormat="1"/>
    <row r="1402" s="174" customFormat="1"/>
    <row r="1403" s="174" customFormat="1"/>
    <row r="1404" s="174" customFormat="1"/>
    <row r="1405" s="174" customFormat="1"/>
    <row r="1406" s="174" customFormat="1"/>
    <row r="1407" s="174" customFormat="1"/>
    <row r="1408" s="174" customFormat="1"/>
    <row r="1409" s="174" customFormat="1"/>
    <row r="1410" s="174" customFormat="1"/>
    <row r="1411" s="174" customFormat="1"/>
    <row r="1412" s="174" customFormat="1"/>
    <row r="1413" s="174" customFormat="1"/>
    <row r="1414" s="174" customFormat="1"/>
    <row r="1415" s="174" customFormat="1"/>
    <row r="1416" s="174" customFormat="1"/>
    <row r="1417" s="174" customFormat="1"/>
    <row r="1418" s="174" customFormat="1"/>
    <row r="1419" s="174" customFormat="1"/>
    <row r="1420" s="174" customFormat="1"/>
    <row r="1421" s="174" customFormat="1"/>
    <row r="1422" s="174" customFormat="1"/>
    <row r="1423" s="174" customFormat="1"/>
    <row r="1424" s="174" customFormat="1"/>
    <row r="1425" s="174" customFormat="1"/>
    <row r="1426" s="174" customFormat="1"/>
    <row r="1427" s="174" customFormat="1"/>
    <row r="1428" s="174" customFormat="1"/>
    <row r="1429" s="174" customFormat="1"/>
    <row r="1430" s="174" customFormat="1"/>
    <row r="1431" s="174" customFormat="1"/>
    <row r="1432" s="174" customFormat="1"/>
    <row r="1433" s="174" customFormat="1"/>
    <row r="1434" s="174" customFormat="1"/>
    <row r="1435" s="174" customFormat="1"/>
    <row r="1436" s="174" customFormat="1"/>
    <row r="1437" s="174" customFormat="1"/>
    <row r="1438" s="174" customFormat="1"/>
    <row r="1439" s="174" customFormat="1"/>
    <row r="1440" s="174" customFormat="1"/>
    <row r="1441" s="174" customFormat="1"/>
    <row r="1442" s="174" customFormat="1"/>
    <row r="1443" s="174" customFormat="1"/>
    <row r="1444" s="174" customFormat="1"/>
    <row r="1445" s="174" customFormat="1"/>
    <row r="1446" s="174" customFormat="1"/>
    <row r="1447" s="174" customFormat="1"/>
    <row r="1448" s="174" customFormat="1"/>
    <row r="1449" s="174" customFormat="1"/>
    <row r="1450" s="174" customFormat="1"/>
    <row r="1451" s="174" customFormat="1"/>
    <row r="1452" s="174" customFormat="1"/>
    <row r="1453" s="174" customFormat="1"/>
    <row r="1454" s="174" customFormat="1"/>
    <row r="1455" s="174" customFormat="1"/>
    <row r="1456" s="174" customFormat="1"/>
    <row r="1457" s="174" customFormat="1"/>
    <row r="1458" s="174" customFormat="1"/>
    <row r="1459" s="174" customFormat="1"/>
    <row r="1460" s="174" customFormat="1"/>
    <row r="1461" s="174" customFormat="1"/>
    <row r="1462" s="174" customFormat="1"/>
    <row r="1463" s="174" customFormat="1"/>
    <row r="1464" s="174" customFormat="1"/>
    <row r="1465" s="174" customFormat="1"/>
    <row r="1466" s="174" customFormat="1"/>
    <row r="1467" s="174" customFormat="1"/>
    <row r="1468" s="174" customFormat="1"/>
    <row r="1469" s="174" customFormat="1"/>
    <row r="1470" s="174" customFormat="1"/>
    <row r="1471" s="174" customFormat="1"/>
    <row r="1472" s="174" customFormat="1"/>
    <row r="1473" s="174" customFormat="1"/>
    <row r="1474" s="174" customFormat="1"/>
    <row r="1475" s="174" customFormat="1"/>
    <row r="1476" s="174" customFormat="1"/>
    <row r="1477" s="174" customFormat="1"/>
    <row r="1478" s="174" customFormat="1"/>
    <row r="1479" s="174" customFormat="1"/>
    <row r="1480" s="174" customFormat="1"/>
    <row r="1481" s="174" customFormat="1"/>
    <row r="1482" s="174" customFormat="1"/>
    <row r="1483" s="174" customFormat="1"/>
    <row r="1484" s="174" customFormat="1"/>
    <row r="1485" s="174" customFormat="1"/>
    <row r="1486" s="174" customFormat="1"/>
    <row r="1487" s="174" customFormat="1"/>
    <row r="1488" s="174" customFormat="1"/>
    <row r="1489" s="174" customFormat="1"/>
    <row r="1490" s="174" customFormat="1"/>
    <row r="1491" s="174" customFormat="1"/>
    <row r="1492" s="174" customFormat="1"/>
    <row r="1493" s="174" customFormat="1"/>
    <row r="1494" s="174" customFormat="1"/>
    <row r="1495" s="174" customFormat="1"/>
    <row r="1496" s="174" customFormat="1"/>
    <row r="1497" s="174" customFormat="1"/>
    <row r="1498" s="174" customFormat="1"/>
    <row r="1499" s="174" customFormat="1"/>
    <row r="1500" s="174" customFormat="1"/>
    <row r="1501" s="174" customFormat="1"/>
    <row r="1502" s="174" customFormat="1"/>
    <row r="1503" s="174" customFormat="1"/>
    <row r="1504" s="174" customFormat="1"/>
    <row r="1505" s="174" customFormat="1"/>
    <row r="1506" s="174" customFormat="1"/>
    <row r="1507" s="174" customFormat="1"/>
    <row r="1508" s="174" customFormat="1"/>
    <row r="1509" s="174" customFormat="1"/>
    <row r="1510" s="174" customFormat="1"/>
    <row r="1511" s="174" customFormat="1"/>
    <row r="1512" s="174" customFormat="1"/>
    <row r="1513" s="174" customFormat="1"/>
    <row r="1514" s="174" customFormat="1"/>
    <row r="1515" s="174" customFormat="1"/>
    <row r="1516" s="174" customFormat="1"/>
    <row r="1517" s="174" customFormat="1"/>
    <row r="1518" s="174" customFormat="1"/>
    <row r="1519" s="174" customFormat="1"/>
    <row r="1520" s="174" customFormat="1"/>
    <row r="1521" s="174" customFormat="1"/>
    <row r="1522" s="174" customFormat="1"/>
    <row r="1523" s="174" customFormat="1"/>
    <row r="1524" s="174" customFormat="1"/>
    <row r="1525" s="174" customFormat="1"/>
    <row r="1526" s="174" customFormat="1"/>
    <row r="1527" s="174" customFormat="1"/>
    <row r="1528" s="174" customFormat="1"/>
    <row r="1529" s="174" customFormat="1"/>
    <row r="1530" s="174" customFormat="1"/>
    <row r="1531" s="174" customFormat="1"/>
    <row r="1532" s="174" customFormat="1"/>
    <row r="1533" s="174" customFormat="1"/>
    <row r="1534" s="174" customFormat="1"/>
    <row r="1535" s="174" customFormat="1"/>
    <row r="1536" s="174" customFormat="1"/>
    <row r="1537" s="174" customFormat="1"/>
    <row r="1538" s="174" customFormat="1"/>
    <row r="1539" s="174" customFormat="1"/>
    <row r="1540" s="174" customFormat="1"/>
    <row r="1541" s="174" customFormat="1"/>
    <row r="1542" s="174" customFormat="1"/>
    <row r="1543" s="174" customFormat="1"/>
    <row r="1544" s="174" customFormat="1"/>
    <row r="1545" s="174" customFormat="1"/>
    <row r="1546" s="174" customFormat="1"/>
    <row r="1547" s="174" customFormat="1"/>
    <row r="1548" s="174" customFormat="1"/>
    <row r="1549" s="174" customFormat="1"/>
    <row r="1550" s="174" customFormat="1"/>
    <row r="1551" s="174" customFormat="1"/>
    <row r="1552" s="174" customFormat="1"/>
    <row r="1553" s="174" customFormat="1"/>
    <row r="1554" s="174" customFormat="1"/>
    <row r="1555" s="174" customFormat="1"/>
    <row r="1556" s="174" customFormat="1"/>
    <row r="1557" s="174" customFormat="1"/>
    <row r="1558" s="174" customFormat="1"/>
    <row r="1559" s="174" customFormat="1"/>
    <row r="1560" s="174" customFormat="1"/>
    <row r="1561" s="174" customFormat="1"/>
    <row r="1562" s="174" customFormat="1"/>
    <row r="1563" s="174" customFormat="1"/>
    <row r="1564" s="174" customFormat="1"/>
    <row r="1565" s="174" customFormat="1"/>
    <row r="1566" s="174" customFormat="1"/>
    <row r="1567" s="174" customFormat="1"/>
    <row r="1568" s="174" customFormat="1"/>
    <row r="1569" s="174" customFormat="1"/>
    <row r="1570" s="174" customFormat="1"/>
    <row r="1571" s="174" customFormat="1"/>
    <row r="1572" s="174" customFormat="1"/>
    <row r="1573" s="174" customFormat="1"/>
    <row r="1574" s="174" customFormat="1"/>
    <row r="1575" s="174" customFormat="1"/>
    <row r="1576" s="174" customFormat="1"/>
    <row r="1577" s="174" customFormat="1"/>
    <row r="1578" s="174" customFormat="1"/>
    <row r="1579" s="174" customFormat="1"/>
    <row r="1580" s="174" customFormat="1"/>
    <row r="1581" s="174" customFormat="1"/>
    <row r="1582" s="174" customFormat="1"/>
    <row r="1583" s="174" customFormat="1"/>
    <row r="1584" s="174" customFormat="1"/>
    <row r="1585" s="174" customFormat="1"/>
    <row r="1586" s="174" customFormat="1"/>
    <row r="1587" s="174" customFormat="1"/>
    <row r="1588" s="174" customFormat="1"/>
    <row r="1589" s="174" customFormat="1"/>
    <row r="1590" s="174" customFormat="1"/>
    <row r="1591" s="174" customFormat="1"/>
    <row r="1592" s="174" customFormat="1"/>
    <row r="1593" s="174" customFormat="1"/>
    <row r="1594" s="174" customFormat="1"/>
    <row r="1595" s="174" customFormat="1"/>
    <row r="1596" s="174" customFormat="1"/>
    <row r="1597" s="174" customFormat="1"/>
    <row r="1598" s="174" customFormat="1"/>
    <row r="1599" s="174" customFormat="1"/>
    <row r="1600" s="174" customFormat="1"/>
    <row r="1601" s="174" customFormat="1"/>
    <row r="1602" s="174" customFormat="1"/>
    <row r="1603" s="174" customFormat="1"/>
    <row r="1604" s="174" customFormat="1"/>
    <row r="1605" s="174" customFormat="1"/>
    <row r="1606" s="174" customFormat="1"/>
    <row r="1607" s="174" customFormat="1"/>
    <row r="1608" s="174" customFormat="1"/>
    <row r="1609" s="174" customFormat="1"/>
    <row r="1610" s="174" customFormat="1"/>
    <row r="1611" s="174" customFormat="1"/>
    <row r="1612" s="174" customFormat="1"/>
    <row r="1613" s="174" customFormat="1"/>
    <row r="1614" s="174" customFormat="1"/>
    <row r="1615" s="174" customFormat="1"/>
    <row r="1616" s="174" customFormat="1"/>
    <row r="1617" s="174" customFormat="1"/>
    <row r="1618" s="174" customFormat="1"/>
    <row r="1619" s="174" customFormat="1"/>
    <row r="1620" s="174" customFormat="1"/>
    <row r="1621" s="174" customFormat="1"/>
    <row r="1622" s="174" customFormat="1"/>
    <row r="1623" s="174" customFormat="1"/>
    <row r="1624" s="174" customFormat="1"/>
    <row r="1625" s="174" customFormat="1"/>
    <row r="1626" s="174" customFormat="1"/>
    <row r="1627" s="174" customFormat="1"/>
    <row r="1628" s="174" customFormat="1"/>
    <row r="1629" s="174" customFormat="1"/>
    <row r="1630" s="174" customFormat="1"/>
    <row r="1631" s="174" customFormat="1"/>
    <row r="1632" s="174" customFormat="1"/>
    <row r="1633" s="174" customFormat="1"/>
    <row r="1634" s="174" customFormat="1"/>
    <row r="1635" s="174" customFormat="1"/>
    <row r="1636" s="174" customFormat="1"/>
    <row r="1637" s="174" customFormat="1"/>
    <row r="1638" s="174" customFormat="1"/>
    <row r="1639" s="174" customFormat="1"/>
    <row r="1640" s="174" customFormat="1"/>
    <row r="1641" s="174" customFormat="1"/>
    <row r="1642" s="174" customFormat="1"/>
    <row r="1643" s="174" customFormat="1"/>
    <row r="1644" s="174" customFormat="1"/>
    <row r="1645" s="174" customFormat="1"/>
    <row r="1646" s="174" customFormat="1"/>
    <row r="1647" s="174" customFormat="1"/>
    <row r="1648" s="174" customFormat="1"/>
    <row r="1649" s="174" customFormat="1"/>
    <row r="1650" s="174" customFormat="1"/>
    <row r="1651" s="174" customFormat="1"/>
    <row r="1652" s="174" customFormat="1"/>
    <row r="1653" s="174" customFormat="1"/>
    <row r="1654" s="174" customFormat="1"/>
    <row r="1655" s="174" customFormat="1"/>
    <row r="1656" s="174" customFormat="1"/>
    <row r="1657" s="174" customFormat="1"/>
    <row r="1658" s="174" customFormat="1"/>
    <row r="1659" s="174" customFormat="1"/>
    <row r="1660" s="174" customFormat="1"/>
    <row r="1661" s="174" customFormat="1"/>
    <row r="1662" s="174" customFormat="1"/>
    <row r="1663" s="174" customFormat="1"/>
    <row r="1664" s="174" customFormat="1"/>
    <row r="1665" s="174" customFormat="1"/>
    <row r="1666" s="174" customFormat="1"/>
    <row r="1667" s="174" customFormat="1"/>
    <row r="1668" s="174" customFormat="1"/>
    <row r="1669" s="174" customFormat="1"/>
    <row r="1670" s="174" customFormat="1"/>
    <row r="1671" s="174" customFormat="1"/>
    <row r="1672" s="174" customFormat="1"/>
    <row r="1673" s="174" customFormat="1"/>
    <row r="1674" s="174" customFormat="1"/>
    <row r="1675" s="174" customFormat="1"/>
    <row r="1676" s="174" customFormat="1"/>
    <row r="1677" s="174" customFormat="1"/>
    <row r="1678" s="174" customFormat="1"/>
    <row r="1679" s="174" customFormat="1"/>
    <row r="1680" s="174" customFormat="1"/>
    <row r="1681" s="174" customFormat="1"/>
    <row r="1682" s="174" customFormat="1"/>
    <row r="1683" s="174" customFormat="1"/>
    <row r="1684" s="174" customFormat="1"/>
    <row r="1685" s="174" customFormat="1"/>
    <row r="1686" s="174" customFormat="1"/>
    <row r="1687" s="174" customFormat="1"/>
    <row r="1688" s="174" customFormat="1"/>
    <row r="1689" s="174" customFormat="1"/>
    <row r="1690" s="174" customFormat="1"/>
    <row r="1691" s="174" customFormat="1"/>
    <row r="1692" s="174" customFormat="1"/>
    <row r="1693" s="174" customFormat="1"/>
    <row r="1694" s="174" customFormat="1"/>
    <row r="1695" s="174" customFormat="1"/>
    <row r="1696" s="174" customFormat="1"/>
    <row r="1697" s="174" customFormat="1"/>
    <row r="1698" s="174" customFormat="1"/>
    <row r="1699" s="174" customFormat="1"/>
    <row r="1700" s="174" customFormat="1"/>
    <row r="1701" s="174" customFormat="1"/>
    <row r="1702" s="174" customFormat="1"/>
    <row r="1703" s="174" customFormat="1"/>
    <row r="1704" s="174" customFormat="1"/>
    <row r="1705" s="174" customFormat="1"/>
    <row r="1706" s="174" customFormat="1"/>
    <row r="1707" s="174" customFormat="1"/>
    <row r="1708" s="174" customFormat="1"/>
    <row r="1709" s="174" customFormat="1"/>
    <row r="1710" s="174" customFormat="1"/>
    <row r="1711" s="174" customFormat="1"/>
    <row r="1712" s="174" customFormat="1"/>
    <row r="1713" s="174" customFormat="1"/>
    <row r="1714" s="174" customFormat="1"/>
    <row r="1715" s="174" customFormat="1"/>
    <row r="1716" s="174" customFormat="1"/>
    <row r="1717" s="174" customFormat="1"/>
    <row r="1718" s="174" customFormat="1"/>
    <row r="1719" s="174" customFormat="1"/>
    <row r="1720" s="174" customFormat="1"/>
    <row r="1721" s="174" customFormat="1"/>
    <row r="1722" s="174" customFormat="1"/>
    <row r="1723" s="174" customFormat="1"/>
    <row r="1724" s="174" customFormat="1"/>
    <row r="1725" s="174" customFormat="1"/>
    <row r="1726" s="174" customFormat="1"/>
    <row r="1727" s="174" customFormat="1"/>
    <row r="1728" s="174" customFormat="1"/>
    <row r="1729" s="174" customFormat="1"/>
    <row r="1730" s="174" customFormat="1"/>
    <row r="1731" s="174" customFormat="1"/>
    <row r="1732" s="174" customFormat="1"/>
    <row r="1733" s="174" customFormat="1"/>
    <row r="1734" s="174" customFormat="1"/>
    <row r="1735" s="174" customFormat="1"/>
    <row r="1736" s="174" customFormat="1"/>
    <row r="1737" s="174" customFormat="1"/>
    <row r="1738" s="174" customFormat="1"/>
    <row r="1739" s="174" customFormat="1"/>
    <row r="1740" s="174" customFormat="1"/>
    <row r="1741" s="174" customFormat="1"/>
    <row r="1742" s="174" customFormat="1"/>
    <row r="1743" s="174" customFormat="1"/>
    <row r="1744" s="174" customFormat="1"/>
    <row r="1745" s="174" customFormat="1"/>
    <row r="1746" s="174" customFormat="1"/>
    <row r="1747" s="174" customFormat="1"/>
    <row r="1748" s="174" customFormat="1"/>
    <row r="1749" s="174" customFormat="1"/>
    <row r="1750" s="174" customFormat="1"/>
    <row r="1751" s="174" customFormat="1"/>
    <row r="1752" s="174" customFormat="1"/>
    <row r="1753" s="174" customFormat="1"/>
    <row r="1754" s="174" customFormat="1"/>
    <row r="1755" s="174" customFormat="1"/>
    <row r="1756" s="174" customFormat="1"/>
    <row r="1757" s="174" customFormat="1"/>
    <row r="1758" s="174" customFormat="1"/>
    <row r="1759" s="174" customFormat="1"/>
    <row r="1760" s="174" customFormat="1"/>
    <row r="1761" s="174" customFormat="1"/>
    <row r="1762" s="174" customFormat="1"/>
    <row r="1763" s="174" customFormat="1"/>
    <row r="1764" s="174" customFormat="1"/>
    <row r="1765" s="174" customFormat="1"/>
    <row r="1766" s="174" customFormat="1"/>
    <row r="1767" s="174" customFormat="1"/>
    <row r="1768" s="174" customFormat="1"/>
    <row r="1769" s="174" customFormat="1"/>
    <row r="1770" s="174" customFormat="1"/>
    <row r="1771" s="174" customFormat="1"/>
    <row r="1772" s="174" customFormat="1"/>
    <row r="1773" s="174" customFormat="1"/>
    <row r="1774" s="174" customFormat="1"/>
    <row r="1775" s="174" customFormat="1"/>
    <row r="1776" s="174" customFormat="1"/>
    <row r="1777" s="174" customFormat="1"/>
    <row r="1778" s="174" customFormat="1"/>
    <row r="1779" s="174" customFormat="1"/>
    <row r="1780" s="174" customFormat="1"/>
    <row r="1781" s="174" customFormat="1"/>
    <row r="1782" s="174" customFormat="1"/>
    <row r="1783" s="174" customFormat="1"/>
    <row r="1784" s="174" customFormat="1"/>
    <row r="1785" s="174" customFormat="1"/>
    <row r="1786" s="174" customFormat="1"/>
    <row r="1787" s="174" customFormat="1"/>
    <row r="1788" s="174" customFormat="1"/>
    <row r="1789" s="174" customFormat="1"/>
    <row r="1790" s="174" customFormat="1"/>
    <row r="1791" s="174" customFormat="1"/>
    <row r="1792" s="174" customFormat="1"/>
    <row r="1793" s="174" customFormat="1"/>
    <row r="1794" s="174" customFormat="1"/>
    <row r="1795" s="174" customFormat="1"/>
    <row r="1796" s="174" customFormat="1"/>
    <row r="1797" s="174" customFormat="1"/>
    <row r="1798" s="174" customFormat="1"/>
    <row r="1799" s="174" customFormat="1"/>
    <row r="1800" s="174" customFormat="1"/>
    <row r="1801" s="174" customFormat="1"/>
    <row r="1802" s="174" customFormat="1"/>
    <row r="1803" s="174" customFormat="1"/>
    <row r="1804" s="174" customFormat="1"/>
    <row r="1805" s="174" customFormat="1"/>
    <row r="1806" s="174" customFormat="1"/>
    <row r="1807" s="174" customFormat="1"/>
    <row r="1808" s="174" customFormat="1"/>
    <row r="1809" s="174" customFormat="1"/>
    <row r="1810" s="174" customFormat="1"/>
    <row r="1811" s="174" customFormat="1"/>
    <row r="1812" s="174" customFormat="1"/>
    <row r="1813" s="174" customFormat="1"/>
    <row r="1814" s="174" customFormat="1"/>
    <row r="1815" s="174" customFormat="1"/>
    <row r="1816" s="174" customFormat="1"/>
    <row r="1817" s="174" customFormat="1"/>
    <row r="1818" s="174" customFormat="1"/>
    <row r="1819" s="174" customFormat="1"/>
    <row r="1820" s="174" customFormat="1"/>
    <row r="1821" s="174" customFormat="1"/>
    <row r="1822" s="174" customFormat="1"/>
    <row r="1823" s="174" customFormat="1"/>
    <row r="1824" s="174" customFormat="1"/>
    <row r="1825" s="174" customFormat="1"/>
    <row r="1826" s="174" customFormat="1"/>
    <row r="1827" s="174" customFormat="1"/>
    <row r="1828" s="174" customFormat="1"/>
    <row r="1829" s="174" customFormat="1"/>
    <row r="1830" s="174" customFormat="1"/>
    <row r="1831" s="174" customFormat="1"/>
    <row r="1832" s="174" customFormat="1"/>
    <row r="1833" s="174" customFormat="1"/>
    <row r="1834" s="174" customFormat="1"/>
    <row r="1835" s="174" customFormat="1"/>
    <row r="1836" s="174" customFormat="1"/>
    <row r="1837" s="174" customFormat="1"/>
    <row r="1838" s="174" customFormat="1"/>
    <row r="1839" s="174" customFormat="1"/>
    <row r="1840" s="174" customFormat="1"/>
    <row r="1841" s="174" customFormat="1"/>
    <row r="1842" s="174" customFormat="1"/>
    <row r="1843" s="174" customFormat="1"/>
    <row r="1844" s="174" customFormat="1"/>
    <row r="1845" s="174" customFormat="1"/>
    <row r="1846" s="174" customFormat="1"/>
    <row r="1847" s="174" customFormat="1"/>
    <row r="1848" s="174" customFormat="1"/>
    <row r="1849" s="174" customFormat="1"/>
    <row r="1850" s="174" customFormat="1"/>
    <row r="1851" s="174" customFormat="1"/>
    <row r="1852" s="174" customFormat="1"/>
    <row r="1853" s="174" customFormat="1"/>
    <row r="1854" s="174" customFormat="1"/>
    <row r="1855" s="174" customFormat="1"/>
    <row r="1856" s="174" customFormat="1"/>
    <row r="1857" s="174" customFormat="1"/>
    <row r="1858" s="174" customFormat="1"/>
    <row r="1859" s="174" customFormat="1"/>
    <row r="1860" s="174" customFormat="1"/>
    <row r="1861" s="174" customFormat="1"/>
    <row r="1862" s="174" customFormat="1"/>
    <row r="1863" s="174" customFormat="1"/>
    <row r="1864" s="174" customFormat="1"/>
    <row r="1865" s="174" customFormat="1"/>
    <row r="1866" s="174" customFormat="1"/>
    <row r="1867" s="174" customFormat="1"/>
    <row r="1868" s="174" customFormat="1"/>
    <row r="1869" s="174" customFormat="1"/>
    <row r="1870" s="174" customFormat="1"/>
    <row r="1871" s="174" customFormat="1"/>
    <row r="1872" s="174" customFormat="1"/>
    <row r="1873" s="174" customFormat="1"/>
    <row r="1874" s="174" customFormat="1"/>
    <row r="1875" s="174" customFormat="1"/>
    <row r="1876" s="174" customFormat="1"/>
    <row r="1877" s="174" customFormat="1"/>
    <row r="1878" s="174" customFormat="1"/>
    <row r="1879" s="174" customFormat="1"/>
    <row r="1880" s="174" customFormat="1"/>
    <row r="1881" s="174" customFormat="1"/>
    <row r="1882" s="174" customFormat="1"/>
    <row r="1883" s="174" customFormat="1"/>
    <row r="1884" s="174" customFormat="1"/>
    <row r="1885" s="174" customFormat="1"/>
    <row r="1886" s="174" customFormat="1"/>
    <row r="1887" s="174" customFormat="1"/>
    <row r="1888" s="174" customFormat="1"/>
    <row r="1889" s="174" customFormat="1"/>
    <row r="1890" s="174" customFormat="1"/>
    <row r="1891" s="174" customFormat="1"/>
    <row r="1892" s="174" customFormat="1"/>
    <row r="1893" s="174" customFormat="1"/>
    <row r="1894" s="174" customFormat="1"/>
    <row r="1895" s="174" customFormat="1"/>
    <row r="1896" s="174" customFormat="1"/>
    <row r="1897" s="174" customFormat="1"/>
    <row r="1898" s="174" customFormat="1"/>
    <row r="1899" s="174" customFormat="1"/>
    <row r="1900" s="174" customFormat="1"/>
    <row r="1901" s="174" customFormat="1"/>
    <row r="1902" s="174" customFormat="1"/>
    <row r="1903" s="174" customFormat="1"/>
    <row r="1904" s="174" customFormat="1"/>
    <row r="1905" s="174" customFormat="1"/>
    <row r="1906" s="174" customFormat="1"/>
    <row r="1907" s="174" customFormat="1"/>
    <row r="1908" s="174" customFormat="1"/>
    <row r="1909" s="174" customFormat="1"/>
    <row r="1910" s="174" customFormat="1"/>
    <row r="1911" s="174" customFormat="1"/>
    <row r="1912" s="174" customFormat="1"/>
    <row r="1913" s="174" customFormat="1"/>
    <row r="1914" s="174" customFormat="1"/>
    <row r="1915" s="174" customFormat="1"/>
    <row r="1916" s="174" customFormat="1"/>
    <row r="1917" s="174" customFormat="1"/>
    <row r="1918" s="174" customFormat="1"/>
    <row r="1919" s="174" customFormat="1"/>
    <row r="1920" s="174" customFormat="1"/>
    <row r="1921" s="174" customFormat="1"/>
    <row r="1922" s="174" customFormat="1"/>
    <row r="1923" s="174" customFormat="1"/>
    <row r="1924" s="174" customFormat="1"/>
    <row r="1925" s="174" customFormat="1"/>
    <row r="1926" s="174" customFormat="1"/>
    <row r="1927" s="174" customFormat="1"/>
    <row r="1928" s="174" customFormat="1"/>
    <row r="1929" s="174" customFormat="1"/>
    <row r="1930" s="174" customFormat="1"/>
    <row r="1931" s="174" customFormat="1"/>
    <row r="1932" s="174" customFormat="1"/>
    <row r="1933" s="174" customFormat="1"/>
    <row r="1934" s="174" customFormat="1"/>
    <row r="1935" s="174" customFormat="1"/>
    <row r="1936" s="174" customFormat="1"/>
    <row r="1937" s="174" customFormat="1"/>
    <row r="1938" s="174" customFormat="1"/>
    <row r="1939" s="174" customFormat="1"/>
    <row r="1940" s="174" customFormat="1"/>
    <row r="1941" s="174" customFormat="1"/>
    <row r="1942" s="174" customFormat="1"/>
    <row r="1943" s="174" customFormat="1"/>
    <row r="1944" s="174" customFormat="1"/>
    <row r="1945" s="174" customFormat="1"/>
    <row r="1946" s="174" customFormat="1"/>
    <row r="1947" s="174" customFormat="1"/>
    <row r="1948" s="174" customFormat="1"/>
    <row r="1949" s="174" customFormat="1"/>
    <row r="1950" s="174" customFormat="1"/>
    <row r="1951" s="174" customFormat="1"/>
    <row r="1952" s="174" customFormat="1"/>
    <row r="1953" s="174" customFormat="1"/>
    <row r="1954" s="174" customFormat="1"/>
    <row r="1955" s="174" customFormat="1"/>
    <row r="1956" s="174" customFormat="1"/>
    <row r="1957" s="174" customFormat="1"/>
    <row r="1958" s="174" customFormat="1"/>
    <row r="1959" s="174" customFormat="1"/>
    <row r="1960" s="174" customFormat="1"/>
    <row r="1961" s="174" customFormat="1"/>
    <row r="1962" s="174" customFormat="1"/>
    <row r="1963" s="174" customFormat="1"/>
    <row r="1964" s="174" customFormat="1"/>
    <row r="1965" s="174" customFormat="1"/>
    <row r="1966" s="174" customFormat="1"/>
    <row r="1967" s="174" customFormat="1"/>
    <row r="1968" s="174" customFormat="1"/>
    <row r="1969" s="174" customFormat="1"/>
    <row r="1970" s="174" customFormat="1"/>
    <row r="1971" s="174" customFormat="1"/>
    <row r="1972" s="174" customFormat="1"/>
    <row r="1973" s="174" customFormat="1"/>
    <row r="1974" s="174" customFormat="1"/>
    <row r="1975" s="174" customFormat="1"/>
    <row r="1976" s="174" customFormat="1"/>
    <row r="1977" s="174" customFormat="1"/>
    <row r="1978" s="174" customFormat="1"/>
    <row r="1979" s="174" customFormat="1"/>
    <row r="1980" s="174" customFormat="1"/>
    <row r="1981" s="174" customFormat="1"/>
    <row r="1982" s="174" customFormat="1"/>
    <row r="1983" s="174" customFormat="1"/>
    <row r="1984" s="174" customFormat="1"/>
    <row r="1985" s="174" customFormat="1"/>
    <row r="1986" s="174" customFormat="1"/>
    <row r="1987" s="174" customFormat="1"/>
    <row r="1988" s="174" customFormat="1"/>
    <row r="1989" s="174" customFormat="1"/>
    <row r="1990" s="174" customFormat="1"/>
    <row r="1991" s="174" customFormat="1"/>
    <row r="1992" s="174" customFormat="1"/>
    <row r="1993" s="174" customFormat="1"/>
    <row r="1994" s="174" customFormat="1"/>
    <row r="1995" s="174" customFormat="1"/>
    <row r="1996" s="174" customFormat="1"/>
    <row r="1997" s="174" customFormat="1"/>
    <row r="1998" s="174" customFormat="1"/>
    <row r="1999" s="174" customFormat="1"/>
    <row r="2000" s="174" customFormat="1"/>
    <row r="2001" s="174" customFormat="1"/>
    <row r="2002" s="174" customFormat="1"/>
    <row r="2003" s="174" customFormat="1"/>
    <row r="2004" s="174" customFormat="1"/>
    <row r="2005" s="174" customFormat="1"/>
    <row r="2006" s="174" customFormat="1"/>
    <row r="2007" s="174" customFormat="1"/>
    <row r="2008" s="174" customFormat="1"/>
    <row r="2009" s="174" customFormat="1"/>
    <row r="2010" s="174" customFormat="1"/>
    <row r="2011" s="174" customFormat="1"/>
    <row r="2012" s="174" customFormat="1"/>
    <row r="2013" s="174" customFormat="1"/>
    <row r="2014" s="174" customFormat="1"/>
    <row r="2015" s="174" customFormat="1"/>
    <row r="2016" s="174" customFormat="1"/>
    <row r="2017" s="174" customFormat="1"/>
    <row r="2018" s="174" customFormat="1"/>
    <row r="2019" s="174" customFormat="1"/>
    <row r="2020" s="174" customFormat="1"/>
    <row r="2021" s="174" customFormat="1"/>
    <row r="2022" s="174" customFormat="1"/>
    <row r="2023" s="174" customFormat="1"/>
    <row r="2024" s="174" customFormat="1"/>
    <row r="2025" s="174" customFormat="1"/>
    <row r="2026" s="174" customFormat="1"/>
    <row r="2027" s="174" customFormat="1"/>
    <row r="2028" s="174" customFormat="1"/>
    <row r="2029" s="174" customFormat="1"/>
    <row r="2030" s="174" customFormat="1"/>
    <row r="2031" s="174" customFormat="1"/>
    <row r="2032" s="174" customFormat="1"/>
    <row r="2033" s="174" customFormat="1"/>
    <row r="2034" s="174" customFormat="1"/>
    <row r="2035" s="174" customFormat="1"/>
    <row r="2036" s="174" customFormat="1"/>
    <row r="2037" s="174" customFormat="1"/>
    <row r="2038" s="174" customFormat="1"/>
    <row r="2039" s="174" customFormat="1"/>
    <row r="2040" s="174" customFormat="1"/>
    <row r="2041" s="174" customFormat="1"/>
    <row r="2042" s="174" customFormat="1"/>
    <row r="2043" s="174" customFormat="1"/>
    <row r="2044" s="174" customFormat="1"/>
    <row r="2045" s="174" customFormat="1"/>
    <row r="2046" s="174" customFormat="1"/>
    <row r="2047" s="174" customFormat="1"/>
    <row r="2048" s="174" customFormat="1"/>
    <row r="2049" s="174" customFormat="1"/>
    <row r="2050" s="174" customFormat="1"/>
    <row r="2051" s="174" customFormat="1"/>
    <row r="2052" s="174" customFormat="1"/>
    <row r="2053" s="174" customFormat="1"/>
    <row r="2054" s="174" customFormat="1"/>
    <row r="2055" s="174" customFormat="1"/>
    <row r="2056" s="174" customFormat="1"/>
    <row r="2057" s="174" customFormat="1"/>
    <row r="2058" s="174" customFormat="1"/>
    <row r="2059" s="174" customFormat="1"/>
    <row r="2060" s="174" customFormat="1"/>
    <row r="2061" s="174" customFormat="1"/>
    <row r="2062" s="174" customFormat="1"/>
    <row r="2063" s="174" customFormat="1"/>
    <row r="2064" s="174" customFormat="1"/>
    <row r="2065" s="174" customFormat="1"/>
    <row r="2066" s="174" customFormat="1"/>
    <row r="2067" s="174" customFormat="1"/>
    <row r="2068" s="174" customFormat="1"/>
    <row r="2069" s="174" customFormat="1"/>
    <row r="2070" s="174" customFormat="1"/>
    <row r="2071" s="174" customFormat="1"/>
    <row r="2072" s="174" customFormat="1"/>
    <row r="2073" s="174" customFormat="1"/>
    <row r="2074" s="174" customFormat="1"/>
    <row r="2075" s="174" customFormat="1"/>
    <row r="2076" s="174" customFormat="1"/>
    <row r="2077" s="174" customFormat="1"/>
    <row r="2078" s="174" customFormat="1"/>
    <row r="2079" s="174" customFormat="1"/>
    <row r="2080" s="174" customFormat="1"/>
    <row r="2081" s="174" customFormat="1"/>
    <row r="2082" s="174" customFormat="1"/>
    <row r="2083" s="174" customFormat="1"/>
    <row r="2084" s="174" customFormat="1"/>
    <row r="2085" s="174" customFormat="1"/>
    <row r="2086" s="174" customFormat="1"/>
    <row r="2087" s="174" customFormat="1"/>
    <row r="2088" s="174" customFormat="1"/>
    <row r="2089" s="174" customFormat="1"/>
    <row r="2090" s="174" customFormat="1"/>
    <row r="2091" s="174" customFormat="1"/>
    <row r="2092" s="174" customFormat="1"/>
    <row r="2093" s="174" customFormat="1"/>
    <row r="2094" s="174" customFormat="1"/>
    <row r="2095" s="174" customFormat="1"/>
    <row r="2096" s="174" customFormat="1"/>
    <row r="2097" s="174" customFormat="1"/>
    <row r="2098" s="174" customFormat="1"/>
    <row r="2099" s="174" customFormat="1"/>
    <row r="2100" s="174" customFormat="1"/>
    <row r="2101" s="174" customFormat="1"/>
    <row r="2102" s="174" customFormat="1"/>
    <row r="2103" s="174" customFormat="1"/>
    <row r="2104" s="174" customFormat="1"/>
    <row r="2105" s="174" customFormat="1"/>
    <row r="2106" s="174" customFormat="1"/>
    <row r="2107" s="174" customFormat="1"/>
    <row r="2108" s="174" customFormat="1"/>
    <row r="2109" s="174" customFormat="1"/>
    <row r="2110" s="174" customFormat="1"/>
    <row r="2111" s="174" customFormat="1"/>
    <row r="2112" s="174" customFormat="1"/>
    <row r="2113" s="174" customFormat="1"/>
    <row r="2114" s="174" customFormat="1"/>
    <row r="2115" s="174" customFormat="1"/>
    <row r="2116" s="174" customFormat="1"/>
    <row r="2117" s="174" customFormat="1"/>
    <row r="2118" s="174" customFormat="1"/>
    <row r="2119" s="174" customFormat="1"/>
    <row r="2120" s="174" customFormat="1"/>
    <row r="2121" s="174" customFormat="1"/>
    <row r="2122" s="174" customFormat="1"/>
    <row r="2123" s="174" customFormat="1"/>
    <row r="2124" s="174" customFormat="1"/>
    <row r="2125" s="174" customFormat="1"/>
    <row r="2126" s="174" customFormat="1"/>
    <row r="2127" s="174" customFormat="1"/>
    <row r="2128" s="174" customFormat="1"/>
    <row r="2129" s="174" customFormat="1"/>
    <row r="2130" s="174" customFormat="1"/>
    <row r="2131" s="174" customFormat="1"/>
    <row r="2132" s="174" customFormat="1"/>
    <row r="2133" s="174" customFormat="1"/>
    <row r="2134" s="174" customFormat="1"/>
    <row r="2135" s="174" customFormat="1"/>
    <row r="2136" s="174" customFormat="1"/>
    <row r="2137" s="174" customFormat="1"/>
    <row r="2138" s="174" customFormat="1"/>
    <row r="2139" s="174" customFormat="1"/>
    <row r="2140" s="174" customFormat="1"/>
    <row r="2141" s="174" customFormat="1"/>
    <row r="2142" s="174" customFormat="1"/>
    <row r="2143" s="174" customFormat="1"/>
    <row r="2144" s="174" customFormat="1"/>
    <row r="2145" s="174" customFormat="1"/>
    <row r="2146" s="174" customFormat="1"/>
    <row r="2147" s="174" customFormat="1"/>
    <row r="2148" s="174" customFormat="1"/>
    <row r="2149" s="174" customFormat="1"/>
    <row r="2150" s="174" customFormat="1"/>
    <row r="2151" s="174" customFormat="1"/>
    <row r="2152" s="174" customFormat="1"/>
    <row r="2153" s="174" customFormat="1"/>
    <row r="2154" s="174" customFormat="1"/>
    <row r="2155" s="174" customFormat="1"/>
    <row r="2156" s="174" customFormat="1"/>
    <row r="2157" s="174" customFormat="1"/>
    <row r="2158" s="174" customFormat="1"/>
    <row r="2159" s="174" customFormat="1"/>
    <row r="2160" s="174" customFormat="1"/>
    <row r="2161" s="174" customFormat="1"/>
    <row r="2162" s="174" customFormat="1"/>
    <row r="2163" s="174" customFormat="1"/>
    <row r="2164" s="174" customFormat="1"/>
    <row r="2165" s="174" customFormat="1"/>
    <row r="2166" s="174" customFormat="1"/>
    <row r="2167" s="174" customFormat="1"/>
    <row r="2168" s="174" customFormat="1"/>
    <row r="2169" s="174" customFormat="1"/>
    <row r="2170" s="174" customFormat="1"/>
    <row r="2171" s="174" customFormat="1"/>
    <row r="2172" s="174" customFormat="1"/>
    <row r="2173" s="174" customFormat="1"/>
    <row r="2174" s="174" customFormat="1"/>
    <row r="2175" s="174" customFormat="1"/>
    <row r="2176" s="174" customFormat="1"/>
    <row r="2177" s="174" customFormat="1"/>
    <row r="2178" s="174" customFormat="1"/>
    <row r="2179" s="174" customFormat="1"/>
    <row r="2180" s="174" customFormat="1"/>
    <row r="2181" s="174" customFormat="1"/>
    <row r="2182" s="174" customFormat="1"/>
    <row r="2183" s="174" customFormat="1"/>
    <row r="2184" s="174" customFormat="1"/>
    <row r="2185" s="174" customFormat="1"/>
    <row r="2186" s="174" customFormat="1"/>
    <row r="2187" s="174" customFormat="1"/>
    <row r="2188" s="174" customFormat="1"/>
    <row r="2189" s="174" customFormat="1"/>
    <row r="2190" s="174" customFormat="1"/>
    <row r="2191" s="174" customFormat="1"/>
    <row r="2192" s="174" customFormat="1"/>
    <row r="2193" s="174" customFormat="1"/>
    <row r="2194" s="174" customFormat="1"/>
    <row r="2195" s="174" customFormat="1"/>
    <row r="2196" s="174" customFormat="1"/>
    <row r="2197" s="174" customFormat="1"/>
    <row r="2198" s="174" customFormat="1"/>
    <row r="2199" s="174" customFormat="1"/>
    <row r="2200" s="174" customFormat="1"/>
    <row r="2201" s="174" customFormat="1"/>
    <row r="2202" s="174" customFormat="1"/>
    <row r="2203" s="174" customFormat="1"/>
    <row r="2204" s="174" customFormat="1"/>
    <row r="2205" s="174" customFormat="1"/>
    <row r="2206" s="174" customFormat="1"/>
    <row r="2207" s="174" customFormat="1"/>
    <row r="2208" s="174" customFormat="1"/>
    <row r="2209" s="174" customFormat="1"/>
    <row r="2210" s="174" customFormat="1"/>
    <row r="2211" s="174" customFormat="1"/>
    <row r="2212" s="174" customFormat="1"/>
    <row r="2213" s="174" customFormat="1"/>
    <row r="2214" s="174" customFormat="1"/>
    <row r="2215" s="174" customFormat="1"/>
    <row r="2216" s="174" customFormat="1"/>
    <row r="2217" s="174" customFormat="1"/>
    <row r="2218" s="174" customFormat="1"/>
    <row r="2219" s="174" customFormat="1"/>
    <row r="2220" s="174" customFormat="1"/>
    <row r="2221" s="174" customFormat="1"/>
    <row r="2222" s="174" customFormat="1"/>
    <row r="2223" s="174" customFormat="1"/>
    <row r="2224" s="174" customFormat="1"/>
    <row r="2225" s="174" customFormat="1"/>
    <row r="2226" s="174" customFormat="1"/>
    <row r="2227" s="174" customFormat="1"/>
    <row r="2228" s="174" customFormat="1"/>
    <row r="2229" s="174" customFormat="1"/>
    <row r="2230" s="174" customFormat="1"/>
    <row r="2231" s="174" customFormat="1"/>
    <row r="2232" s="174" customFormat="1"/>
    <row r="2233" s="174" customFormat="1"/>
    <row r="2234" s="174" customFormat="1"/>
    <row r="2235" s="174" customFormat="1"/>
    <row r="2236" s="174" customFormat="1"/>
    <row r="2237" s="174" customFormat="1"/>
    <row r="2238" s="174" customFormat="1"/>
    <row r="2239" s="174" customFormat="1"/>
    <row r="2240" s="174" customFormat="1"/>
    <row r="2241" s="174" customFormat="1"/>
    <row r="2242" s="174" customFormat="1"/>
    <row r="2243" s="174" customFormat="1"/>
    <row r="2244" s="174" customFormat="1"/>
    <row r="2245" s="174" customFormat="1"/>
    <row r="2246" s="174" customFormat="1"/>
    <row r="2247" s="174" customFormat="1"/>
    <row r="2248" s="174" customFormat="1"/>
    <row r="2249" s="174" customFormat="1"/>
    <row r="2250" s="174" customFormat="1"/>
    <row r="2251" s="174" customFormat="1"/>
    <row r="2252" s="174" customFormat="1"/>
    <row r="2253" s="174" customFormat="1"/>
    <row r="2254" s="174" customFormat="1"/>
    <row r="2255" s="174" customFormat="1"/>
    <row r="2256" s="174" customFormat="1"/>
    <row r="2257" s="174" customFormat="1"/>
    <row r="2258" s="174" customFormat="1"/>
    <row r="2259" s="174" customFormat="1"/>
    <row r="2260" s="174" customFormat="1"/>
    <row r="2261" s="174" customFormat="1"/>
    <row r="2262" s="174" customFormat="1"/>
    <row r="2263" s="174" customFormat="1"/>
    <row r="2264" s="174" customFormat="1"/>
    <row r="2265" s="174" customFormat="1"/>
    <row r="2266" s="174" customFormat="1"/>
    <row r="2267" s="174" customFormat="1"/>
    <row r="2268" s="174" customFormat="1"/>
    <row r="2269" s="174" customFormat="1"/>
    <row r="2270" s="174" customFormat="1"/>
    <row r="2271" s="174" customFormat="1"/>
    <row r="2272" s="174" customFormat="1"/>
    <row r="2273" s="174" customFormat="1"/>
    <row r="2274" s="174" customFormat="1"/>
    <row r="2275" s="174" customFormat="1"/>
    <row r="2276" s="174" customFormat="1"/>
    <row r="2277" s="174" customFormat="1"/>
    <row r="2278" s="174" customFormat="1"/>
    <row r="2279" s="174" customFormat="1"/>
    <row r="2280" s="174" customFormat="1"/>
    <row r="2281" s="174" customFormat="1"/>
    <row r="2282" s="174" customFormat="1"/>
    <row r="2283" s="174" customFormat="1"/>
    <row r="2284" s="174" customFormat="1"/>
    <row r="2285" s="174" customFormat="1"/>
    <row r="2286" s="174" customFormat="1"/>
    <row r="2287" s="174" customFormat="1"/>
    <row r="2288" s="174" customFormat="1"/>
    <row r="2289" s="174" customFormat="1"/>
    <row r="2290" s="174" customFormat="1"/>
    <row r="2291" s="174" customFormat="1"/>
    <row r="2292" s="174" customFormat="1"/>
    <row r="2293" s="174" customFormat="1"/>
    <row r="2294" s="174" customFormat="1"/>
    <row r="2295" s="174" customFormat="1"/>
    <row r="2296" s="174" customFormat="1"/>
    <row r="2297" s="174" customFormat="1"/>
    <row r="2298" s="174" customFormat="1"/>
    <row r="2299" s="174" customFormat="1"/>
    <row r="2300" s="174" customFormat="1"/>
    <row r="2301" s="174" customFormat="1"/>
    <row r="2302" s="174" customFormat="1"/>
    <row r="2303" s="174" customFormat="1"/>
    <row r="2304" s="174" customFormat="1"/>
    <row r="2305" s="174" customFormat="1"/>
    <row r="2306" s="174" customFormat="1"/>
    <row r="2307" s="174" customFormat="1"/>
    <row r="2308" s="174" customFormat="1"/>
    <row r="2309" s="174" customFormat="1"/>
    <row r="2310" s="174" customFormat="1"/>
    <row r="2311" s="174" customFormat="1"/>
    <row r="2312" s="174" customFormat="1"/>
    <row r="2313" s="174" customFormat="1"/>
    <row r="2314" s="174" customFormat="1"/>
    <row r="2315" s="174" customFormat="1"/>
    <row r="2316" s="174" customFormat="1"/>
    <row r="2317" s="174" customFormat="1"/>
    <row r="2318" s="174" customFormat="1"/>
    <row r="2319" s="174" customFormat="1"/>
    <row r="2320" s="174" customFormat="1"/>
    <row r="2321" s="174" customFormat="1"/>
    <row r="2322" s="174" customFormat="1"/>
    <row r="2323" s="174" customFormat="1"/>
    <row r="2324" s="174" customFormat="1"/>
    <row r="2325" s="174" customFormat="1"/>
    <row r="2326" s="174" customFormat="1"/>
    <row r="2327" s="174" customFormat="1"/>
    <row r="2328" s="174" customFormat="1"/>
    <row r="2329" s="174" customFormat="1"/>
    <row r="2330" s="174" customFormat="1"/>
    <row r="2331" s="174" customFormat="1"/>
    <row r="2332" s="174" customFormat="1"/>
    <row r="2333" s="174" customFormat="1"/>
    <row r="2334" s="174" customFormat="1"/>
    <row r="2335" s="174" customFormat="1"/>
    <row r="2336" s="174" customFormat="1"/>
    <row r="2337" s="174" customFormat="1"/>
    <row r="2338" s="174" customFormat="1"/>
    <row r="2339" s="174" customFormat="1"/>
    <row r="2340" s="174" customFormat="1"/>
    <row r="2341" s="174" customFormat="1"/>
    <row r="2342" s="174" customFormat="1"/>
    <row r="2343" s="174" customFormat="1"/>
    <row r="2344" s="174" customFormat="1"/>
    <row r="2345" s="174" customFormat="1"/>
    <row r="2346" s="174" customFormat="1"/>
    <row r="2347" s="174" customFormat="1"/>
    <row r="2348" s="174" customFormat="1"/>
    <row r="2349" s="174" customFormat="1"/>
    <row r="2350" s="174" customFormat="1"/>
    <row r="2351" s="174" customFormat="1"/>
    <row r="2352" s="174" customFormat="1"/>
    <row r="2353" s="174" customFormat="1"/>
    <row r="2354" s="174" customFormat="1"/>
    <row r="2355" s="174" customFormat="1"/>
    <row r="2356" s="174" customFormat="1"/>
    <row r="2357" s="174" customFormat="1"/>
    <row r="2358" s="174" customFormat="1"/>
    <row r="2359" s="174" customFormat="1"/>
    <row r="2360" s="174" customFormat="1"/>
    <row r="2361" s="174" customFormat="1"/>
    <row r="2362" s="174" customFormat="1"/>
    <row r="2363" s="174" customFormat="1"/>
    <row r="2364" s="174" customFormat="1"/>
    <row r="2365" s="174" customFormat="1"/>
    <row r="2366" s="174" customFormat="1"/>
    <row r="2367" s="174" customFormat="1"/>
    <row r="2368" s="174" customFormat="1"/>
    <row r="2369" s="174" customFormat="1"/>
    <row r="2370" s="174" customFormat="1"/>
    <row r="2371" s="174" customFormat="1"/>
    <row r="2372" s="174" customFormat="1"/>
    <row r="2373" s="174" customFormat="1"/>
    <row r="2374" s="174" customFormat="1"/>
    <row r="2375" s="174" customFormat="1"/>
    <row r="2376" s="174" customFormat="1"/>
    <row r="2377" s="174" customFormat="1"/>
    <row r="2378" s="174" customFormat="1"/>
    <row r="2379" s="174" customFormat="1"/>
    <row r="2380" s="174" customFormat="1"/>
    <row r="2381" s="174" customFormat="1"/>
    <row r="2382" s="174" customFormat="1"/>
    <row r="2383" s="174" customFormat="1"/>
    <row r="2384" s="174" customFormat="1"/>
    <row r="2385" s="174" customFormat="1"/>
    <row r="2386" s="174" customFormat="1"/>
    <row r="2387" s="174" customFormat="1"/>
    <row r="2388" s="174" customFormat="1"/>
    <row r="2389" s="174" customFormat="1"/>
    <row r="2390" s="174" customFormat="1"/>
    <row r="2391" s="174" customFormat="1"/>
    <row r="2392" s="174" customFormat="1"/>
    <row r="2393" s="174" customFormat="1"/>
    <row r="2394" s="174" customFormat="1"/>
    <row r="2395" s="174" customFormat="1"/>
    <row r="2396" s="174" customFormat="1"/>
    <row r="2397" s="174" customFormat="1"/>
    <row r="2398" s="174" customFormat="1"/>
    <row r="2399" s="174" customFormat="1"/>
    <row r="2400" s="174" customFormat="1"/>
    <row r="2401" s="174" customFormat="1"/>
    <row r="2402" s="174" customFormat="1"/>
    <row r="2403" s="174" customFormat="1"/>
    <row r="2404" s="174" customFormat="1"/>
    <row r="2405" s="174" customFormat="1"/>
    <row r="2406" s="174" customFormat="1"/>
    <row r="2407" s="174" customFormat="1"/>
    <row r="2408" s="174" customFormat="1"/>
    <row r="2409" s="174" customFormat="1"/>
    <row r="2410" s="174" customFormat="1"/>
    <row r="2411" s="174" customFormat="1"/>
    <row r="2412" s="174" customFormat="1"/>
    <row r="2413" s="174" customFormat="1"/>
    <row r="2414" s="174" customFormat="1"/>
    <row r="2415" s="174" customFormat="1"/>
    <row r="2416" s="174" customFormat="1"/>
    <row r="2417" s="174" customFormat="1"/>
    <row r="2418" s="174" customFormat="1"/>
    <row r="2419" s="174" customFormat="1"/>
    <row r="2420" s="174" customFormat="1"/>
    <row r="2421" s="174" customFormat="1"/>
    <row r="2422" s="174" customFormat="1"/>
    <row r="2423" s="174" customFormat="1"/>
    <row r="2424" s="174" customFormat="1"/>
    <row r="2425" s="174" customFormat="1"/>
    <row r="2426" s="174" customFormat="1"/>
    <row r="2427" s="174" customFormat="1"/>
    <row r="2428" s="174" customFormat="1"/>
    <row r="2429" s="174" customFormat="1"/>
    <row r="2430" s="174" customFormat="1"/>
    <row r="2431" s="174" customFormat="1"/>
    <row r="2432" s="174" customFormat="1"/>
    <row r="2433" s="174" customFormat="1"/>
    <row r="2434" s="174" customFormat="1"/>
    <row r="2435" s="174" customFormat="1"/>
    <row r="2436" s="174" customFormat="1"/>
    <row r="2437" s="174" customFormat="1"/>
    <row r="2438" s="174" customFormat="1"/>
    <row r="2439" s="174" customFormat="1"/>
    <row r="2440" s="174" customFormat="1"/>
    <row r="2441" s="174" customFormat="1"/>
    <row r="2442" s="174" customFormat="1"/>
    <row r="2443" s="174" customFormat="1"/>
    <row r="2444" s="174" customFormat="1"/>
    <row r="2445" s="174" customFormat="1"/>
    <row r="2446" s="174" customFormat="1"/>
    <row r="2447" s="174" customFormat="1"/>
    <row r="2448" s="174" customFormat="1"/>
    <row r="2449" s="174" customFormat="1"/>
    <row r="2450" s="174" customFormat="1"/>
    <row r="2451" s="174" customFormat="1"/>
    <row r="2452" s="174" customFormat="1"/>
    <row r="2453" s="174" customFormat="1"/>
    <row r="2454" s="174" customFormat="1"/>
    <row r="2455" s="174" customFormat="1"/>
    <row r="2456" s="174" customFormat="1"/>
    <row r="2457" s="174" customFormat="1"/>
    <row r="2458" s="174" customFormat="1"/>
    <row r="2459" s="174" customFormat="1"/>
    <row r="2460" s="174" customFormat="1"/>
    <row r="2461" s="174" customFormat="1"/>
    <row r="2462" s="174" customFormat="1"/>
    <row r="2463" s="174" customFormat="1"/>
    <row r="2464" s="174" customFormat="1"/>
    <row r="2465" s="174" customFormat="1"/>
    <row r="2466" s="174" customFormat="1"/>
    <row r="2467" s="174" customFormat="1"/>
    <row r="2468" s="174" customFormat="1"/>
    <row r="2469" s="174" customFormat="1"/>
    <row r="2470" s="174" customFormat="1"/>
    <row r="2471" s="174" customFormat="1"/>
    <row r="2472" s="174" customFormat="1"/>
    <row r="2473" s="174" customFormat="1"/>
    <row r="2474" s="174" customFormat="1"/>
    <row r="2475" s="174" customFormat="1"/>
    <row r="2476" s="174" customFormat="1"/>
    <row r="2477" s="174" customFormat="1"/>
    <row r="2478" s="174" customFormat="1"/>
    <row r="2479" s="174" customFormat="1"/>
    <row r="2480" s="174" customFormat="1"/>
    <row r="2481" s="174" customFormat="1"/>
    <row r="2482" s="174" customFormat="1"/>
    <row r="2483" s="174" customFormat="1"/>
    <row r="2484" s="174" customFormat="1"/>
    <row r="2485" s="174" customFormat="1"/>
    <row r="2486" s="174" customFormat="1"/>
    <row r="2487" s="174" customFormat="1"/>
    <row r="2488" s="174" customFormat="1"/>
    <row r="2489" s="174" customFormat="1"/>
    <row r="2490" s="174" customFormat="1"/>
    <row r="2491" s="174" customFormat="1"/>
    <row r="2492" s="174" customFormat="1"/>
    <row r="2493" s="174" customFormat="1"/>
    <row r="2494" s="174" customFormat="1"/>
    <row r="2495" s="174" customFormat="1"/>
    <row r="2496" s="174" customFormat="1"/>
    <row r="2497" s="174" customFormat="1"/>
    <row r="2498" s="174" customFormat="1"/>
    <row r="2499" s="174" customFormat="1"/>
    <row r="2500" s="174" customFormat="1"/>
    <row r="2501" s="174" customFormat="1"/>
    <row r="2502" s="174" customFormat="1"/>
    <row r="2503" s="174" customFormat="1"/>
    <row r="2504" s="174" customFormat="1"/>
    <row r="2505" s="174" customFormat="1"/>
    <row r="2506" s="174" customFormat="1"/>
    <row r="2507" s="174" customFormat="1"/>
    <row r="2508" s="174" customFormat="1"/>
    <row r="2509" s="174" customFormat="1"/>
    <row r="2510" s="174" customFormat="1"/>
    <row r="2511" s="174" customFormat="1"/>
    <row r="2512" s="174" customFormat="1"/>
    <row r="2513" s="174" customFormat="1"/>
    <row r="2514" s="174" customFormat="1"/>
    <row r="2515" s="174" customFormat="1"/>
    <row r="2516" s="174" customFormat="1"/>
    <row r="2517" s="174" customFormat="1"/>
    <row r="2518" s="174" customFormat="1"/>
    <row r="2519" s="174" customFormat="1"/>
    <row r="2520" s="174" customFormat="1"/>
    <row r="2521" s="174" customFormat="1"/>
    <row r="2522" s="174" customFormat="1"/>
    <row r="2523" s="174" customFormat="1"/>
    <row r="2524" s="174" customFormat="1"/>
    <row r="2525" s="174" customFormat="1"/>
    <row r="2526" s="174" customFormat="1"/>
    <row r="2527" s="174" customFormat="1"/>
    <row r="2528" s="174" customFormat="1"/>
    <row r="2529" s="174" customFormat="1"/>
    <row r="2530" s="174" customFormat="1"/>
    <row r="2531" s="174" customFormat="1"/>
    <row r="2532" s="174" customFormat="1"/>
    <row r="2533" s="174" customFormat="1"/>
    <row r="2534" s="174" customFormat="1"/>
    <row r="2535" s="174" customFormat="1"/>
    <row r="2536" s="174" customFormat="1"/>
    <row r="2537" s="174" customFormat="1"/>
    <row r="2538" s="174" customFormat="1"/>
    <row r="2539" s="174" customFormat="1"/>
    <row r="2540" s="174" customFormat="1"/>
    <row r="2541" s="174" customFormat="1"/>
    <row r="2542" s="174" customFormat="1"/>
    <row r="2543" s="174" customFormat="1"/>
    <row r="2544" s="174" customFormat="1"/>
    <row r="2545" s="174" customFormat="1"/>
    <row r="2546" s="174" customFormat="1"/>
    <row r="2547" s="174" customFormat="1"/>
    <row r="2548" s="174" customFormat="1"/>
    <row r="2549" s="174" customFormat="1"/>
    <row r="2550" s="174" customFormat="1"/>
    <row r="2551" s="174" customFormat="1"/>
    <row r="2552" s="174" customFormat="1"/>
    <row r="2553" s="174" customFormat="1"/>
    <row r="2554" s="174" customFormat="1"/>
    <row r="2555" s="174" customFormat="1"/>
    <row r="2556" s="174" customFormat="1"/>
    <row r="2557" s="174" customFormat="1"/>
    <row r="2558" s="174" customFormat="1"/>
    <row r="2559" s="174" customFormat="1"/>
    <row r="2560" s="174" customFormat="1"/>
    <row r="2561" s="174" customFormat="1"/>
    <row r="2562" s="174" customFormat="1"/>
    <row r="2563" s="174" customFormat="1"/>
    <row r="2564" s="174" customFormat="1"/>
    <row r="2565" s="174" customFormat="1"/>
    <row r="2566" s="174" customFormat="1"/>
    <row r="2567" s="174" customFormat="1"/>
    <row r="2568" s="174" customFormat="1"/>
    <row r="2569" s="174" customFormat="1"/>
    <row r="2570" s="174" customFormat="1"/>
    <row r="2571" s="174" customFormat="1"/>
    <row r="2572" s="174" customFormat="1"/>
    <row r="2573" s="174" customFormat="1"/>
    <row r="2574" s="174" customFormat="1"/>
    <row r="2575" s="174" customFormat="1"/>
    <row r="2576" s="174" customFormat="1"/>
    <row r="2577" s="174" customFormat="1"/>
    <row r="2578" s="174" customFormat="1"/>
    <row r="2579" s="174" customFormat="1"/>
    <row r="2580" s="174" customFormat="1"/>
    <row r="2581" s="174" customFormat="1"/>
    <row r="2582" s="174" customFormat="1"/>
    <row r="2583" s="174" customFormat="1"/>
    <row r="2584" s="174" customFormat="1"/>
    <row r="2585" s="174" customFormat="1"/>
    <row r="2586" s="174" customFormat="1"/>
    <row r="2587" s="174" customFormat="1"/>
    <row r="2588" s="174" customFormat="1"/>
    <row r="2589" s="174" customFormat="1"/>
    <row r="2590" s="174" customFormat="1"/>
    <row r="2591" s="174" customFormat="1"/>
    <row r="2592" s="174" customFormat="1"/>
    <row r="2593" s="174" customFormat="1"/>
    <row r="2594" s="174" customFormat="1"/>
    <row r="2595" s="174" customFormat="1"/>
    <row r="2596" s="174" customFormat="1"/>
    <row r="2597" s="174" customFormat="1"/>
    <row r="2598" s="174" customFormat="1"/>
    <row r="2599" s="174" customFormat="1"/>
    <row r="2600" s="174" customFormat="1"/>
    <row r="2601" s="174" customFormat="1"/>
    <row r="2602" s="174" customFormat="1"/>
    <row r="2603" s="174" customFormat="1"/>
    <row r="2604" s="174" customFormat="1"/>
    <row r="2605" s="174" customFormat="1"/>
    <row r="2606" s="174" customFormat="1"/>
    <row r="2607" s="174" customFormat="1"/>
    <row r="2608" s="174" customFormat="1"/>
    <row r="2609" s="174" customFormat="1"/>
    <row r="2610" s="174" customFormat="1"/>
    <row r="2611" s="174" customFormat="1"/>
    <row r="2612" s="174" customFormat="1"/>
    <row r="2613" s="174" customFormat="1"/>
    <row r="2614" s="174" customFormat="1"/>
    <row r="2615" s="174" customFormat="1"/>
    <row r="2616" s="174" customFormat="1"/>
    <row r="2617" s="174" customFormat="1"/>
    <row r="2618" s="174" customFormat="1"/>
    <row r="2619" s="174" customFormat="1"/>
    <row r="2620" s="174" customFormat="1"/>
    <row r="2621" s="174" customFormat="1"/>
    <row r="2622" s="174" customFormat="1"/>
    <row r="2623" s="174" customFormat="1"/>
    <row r="2624" s="174" customFormat="1"/>
    <row r="2625" s="174" customFormat="1"/>
    <row r="2626" s="174" customFormat="1"/>
    <row r="2627" s="174" customFormat="1"/>
    <row r="2628" s="174" customFormat="1"/>
    <row r="2629" s="174" customFormat="1"/>
    <row r="2630" s="174" customFormat="1"/>
    <row r="2631" s="174" customFormat="1"/>
    <row r="2632" s="174" customFormat="1"/>
    <row r="2633" s="174" customFormat="1"/>
    <row r="2634" s="174" customFormat="1"/>
    <row r="2635" s="174" customFormat="1"/>
    <row r="2636" s="174" customFormat="1"/>
    <row r="2637" s="174" customFormat="1"/>
    <row r="2638" s="174" customFormat="1"/>
    <row r="2639" s="174" customFormat="1"/>
    <row r="2640" s="174" customFormat="1"/>
    <row r="2641" s="174" customFormat="1"/>
    <row r="2642" s="174" customFormat="1"/>
    <row r="2643" s="174" customFormat="1"/>
    <row r="2644" s="174" customFormat="1"/>
    <row r="2645" s="174" customFormat="1"/>
    <row r="2646" s="174" customFormat="1"/>
    <row r="2647" s="174" customFormat="1"/>
    <row r="2648" s="174" customFormat="1"/>
    <row r="2649" s="174" customFormat="1"/>
    <row r="2650" s="174" customFormat="1"/>
    <row r="2651" s="174" customFormat="1"/>
    <row r="2652" s="174" customFormat="1"/>
    <row r="2653" s="174" customFormat="1"/>
    <row r="2654" s="174" customFormat="1"/>
    <row r="2655" s="174" customFormat="1"/>
    <row r="2656" s="174" customFormat="1"/>
    <row r="2657" s="174" customFormat="1"/>
    <row r="2658" s="174" customFormat="1"/>
    <row r="2659" s="174" customFormat="1"/>
    <row r="2660" s="174" customFormat="1"/>
    <row r="2661" s="174" customFormat="1"/>
    <row r="2662" s="174" customFormat="1"/>
    <row r="2663" s="174" customFormat="1"/>
    <row r="2664" s="174" customFormat="1"/>
    <row r="2665" s="174" customFormat="1"/>
    <row r="2666" s="174" customFormat="1"/>
    <row r="2667" s="174" customFormat="1"/>
    <row r="2668" s="174" customFormat="1"/>
    <row r="2669" s="174" customFormat="1"/>
    <row r="2670" s="174" customFormat="1"/>
    <row r="2671" s="174" customFormat="1"/>
    <row r="2672" s="174" customFormat="1"/>
    <row r="2673" s="174" customFormat="1"/>
    <row r="2674" s="174" customFormat="1"/>
    <row r="2675" s="174" customFormat="1"/>
    <row r="2676" s="174" customFormat="1"/>
    <row r="2677" s="174" customFormat="1"/>
    <row r="2678" s="174" customFormat="1"/>
    <row r="2679" s="174" customFormat="1"/>
    <row r="2680" s="174" customFormat="1"/>
    <row r="2681" s="174" customFormat="1"/>
    <row r="2682" s="174" customFormat="1"/>
    <row r="2683" s="174" customFormat="1"/>
    <row r="2684" s="174" customFormat="1"/>
    <row r="2685" s="174" customFormat="1"/>
    <row r="2686" s="174" customFormat="1"/>
    <row r="2687" s="174" customFormat="1"/>
    <row r="2688" s="174" customFormat="1"/>
    <row r="2689" s="174" customFormat="1"/>
    <row r="2690" s="174" customFormat="1"/>
    <row r="2691" s="174" customFormat="1"/>
    <row r="2692" s="174" customFormat="1"/>
    <row r="2693" s="174" customFormat="1"/>
    <row r="2694" s="174" customFormat="1"/>
    <row r="2695" s="174" customFormat="1"/>
    <row r="2696" s="174" customFormat="1"/>
    <row r="2697" s="174" customFormat="1"/>
    <row r="2698" s="174" customFormat="1"/>
    <row r="2699" s="174" customFormat="1"/>
    <row r="2700" s="174" customFormat="1"/>
    <row r="2701" s="174" customFormat="1"/>
    <row r="2702" s="174" customFormat="1"/>
    <row r="2703" s="174" customFormat="1"/>
    <row r="2704" s="174" customFormat="1"/>
    <row r="2705" s="174" customFormat="1"/>
    <row r="2706" s="174" customFormat="1"/>
    <row r="2707" s="174" customFormat="1"/>
    <row r="2708" s="174" customFormat="1"/>
    <row r="2709" s="174" customFormat="1"/>
    <row r="2710" s="174" customFormat="1"/>
    <row r="2711" s="174" customFormat="1"/>
    <row r="2712" s="174" customFormat="1"/>
    <row r="2713" s="174" customFormat="1"/>
    <row r="2714" s="174" customFormat="1"/>
    <row r="2715" s="174" customFormat="1"/>
    <row r="2716" s="174" customFormat="1"/>
    <row r="2717" s="174" customFormat="1"/>
    <row r="2718" s="174" customFormat="1"/>
    <row r="2719" s="174" customFormat="1"/>
    <row r="2720" s="174" customFormat="1"/>
    <row r="2721" s="174" customFormat="1"/>
    <row r="2722" s="174" customFormat="1"/>
    <row r="2723" s="174" customFormat="1"/>
    <row r="2724" s="174" customFormat="1"/>
    <row r="2725" s="174" customFormat="1"/>
    <row r="2726" s="174" customFormat="1"/>
    <row r="2727" s="174" customFormat="1"/>
    <row r="2728" s="174" customFormat="1"/>
    <row r="2729" s="174" customFormat="1"/>
    <row r="2730" s="174" customFormat="1"/>
    <row r="2731" s="174" customFormat="1"/>
    <row r="2732" s="174" customFormat="1"/>
    <row r="2733" s="174" customFormat="1"/>
    <row r="2734" s="174" customFormat="1"/>
    <row r="2735" s="174" customFormat="1"/>
    <row r="2736" s="174" customFormat="1"/>
    <row r="2737" s="174" customFormat="1"/>
    <row r="2738" s="174" customFormat="1"/>
    <row r="2739" s="174" customFormat="1"/>
    <row r="2740" s="174" customFormat="1"/>
    <row r="2741" s="174" customFormat="1"/>
    <row r="2742" s="174" customFormat="1"/>
    <row r="2743" s="174" customFormat="1"/>
    <row r="2744" s="174" customFormat="1"/>
    <row r="2745" s="174" customFormat="1"/>
    <row r="2746" s="174" customFormat="1"/>
    <row r="2747" s="174" customFormat="1"/>
    <row r="2748" s="174" customFormat="1"/>
    <row r="2749" s="174" customFormat="1"/>
    <row r="2750" s="174" customFormat="1"/>
    <row r="2751" s="174" customFormat="1"/>
    <row r="2752" s="174" customFormat="1"/>
    <row r="2753" s="174" customFormat="1"/>
    <row r="2754" s="174" customFormat="1"/>
    <row r="2755" s="174" customFormat="1"/>
    <row r="2756" s="174" customFormat="1"/>
    <row r="2757" s="174" customFormat="1"/>
    <row r="2758" s="174" customFormat="1"/>
    <row r="2759" s="174" customFormat="1"/>
    <row r="2760" s="174" customFormat="1"/>
    <row r="2761" s="174" customFormat="1"/>
    <row r="2762" s="174" customFormat="1"/>
    <row r="2763" s="174" customFormat="1"/>
    <row r="2764" s="174" customFormat="1"/>
    <row r="2765" s="174" customFormat="1"/>
    <row r="2766" s="174" customFormat="1"/>
    <row r="2767" s="174" customFormat="1"/>
    <row r="2768" s="174" customFormat="1"/>
    <row r="2769" s="174" customFormat="1"/>
    <row r="2770" s="174" customFormat="1"/>
    <row r="2771" s="174" customFormat="1"/>
    <row r="2772" s="174" customFormat="1"/>
    <row r="2773" s="174" customFormat="1"/>
    <row r="2774" s="174" customFormat="1"/>
    <row r="2775" s="174" customFormat="1"/>
    <row r="2776" s="174" customFormat="1"/>
    <row r="2777" s="174" customFormat="1"/>
    <row r="2778" s="174" customFormat="1"/>
    <row r="2779" s="174" customFormat="1"/>
    <row r="2780" s="174" customFormat="1"/>
    <row r="2781" s="174" customFormat="1"/>
    <row r="2782" s="174" customFormat="1"/>
    <row r="2783" s="174" customFormat="1"/>
    <row r="2784" s="174" customFormat="1"/>
    <row r="2785" s="174" customFormat="1"/>
    <row r="2786" s="174" customFormat="1"/>
    <row r="2787" s="174" customFormat="1"/>
    <row r="2788" s="174" customFormat="1"/>
    <row r="2789" s="174" customFormat="1"/>
    <row r="2790" s="174" customFormat="1"/>
    <row r="2791" s="174" customFormat="1"/>
    <row r="2792" s="174" customFormat="1"/>
    <row r="2793" s="174" customFormat="1"/>
    <row r="2794" s="174" customFormat="1"/>
    <row r="2795" s="174" customFormat="1"/>
    <row r="2796" s="174" customFormat="1"/>
    <row r="2797" s="174" customFormat="1"/>
    <row r="2798" s="174" customFormat="1"/>
    <row r="2799" s="174" customFormat="1"/>
    <row r="2800" s="174" customFormat="1"/>
    <row r="2801" s="174" customFormat="1"/>
    <row r="2802" s="174" customFormat="1"/>
    <row r="2803" s="174" customFormat="1"/>
    <row r="2804" s="174" customFormat="1"/>
    <row r="2805" s="174" customFormat="1"/>
    <row r="2806" s="174" customFormat="1"/>
    <row r="2807" s="174" customFormat="1"/>
    <row r="2808" s="174" customFormat="1"/>
    <row r="2809" s="174" customFormat="1"/>
    <row r="2810" s="174" customFormat="1"/>
    <row r="2811" s="174" customFormat="1"/>
    <row r="2812" s="174" customFormat="1"/>
    <row r="2813" s="174" customFormat="1"/>
    <row r="2814" s="174" customFormat="1"/>
    <row r="2815" s="174" customFormat="1"/>
    <row r="2816" s="174" customFormat="1"/>
    <row r="2817" s="174" customFormat="1"/>
    <row r="2818" s="174" customFormat="1"/>
    <row r="2819" s="174" customFormat="1"/>
    <row r="2820" s="174" customFormat="1"/>
    <row r="2821" s="174" customFormat="1"/>
    <row r="2822" s="174" customFormat="1"/>
    <row r="2823" s="174" customFormat="1"/>
    <row r="2824" s="174" customFormat="1"/>
    <row r="2825" s="174" customFormat="1"/>
    <row r="2826" s="174" customFormat="1"/>
    <row r="2827" s="174" customFormat="1"/>
    <row r="2828" s="174" customFormat="1"/>
    <row r="2829" s="174" customFormat="1"/>
    <row r="2830" s="174" customFormat="1"/>
    <row r="2831" s="174" customFormat="1"/>
    <row r="2832" s="174" customFormat="1"/>
    <row r="2833" s="174" customFormat="1"/>
    <row r="2834" s="174" customFormat="1"/>
    <row r="2835" s="174" customFormat="1"/>
    <row r="2836" s="174" customFormat="1"/>
    <row r="2837" s="174" customFormat="1"/>
    <row r="2838" s="174" customFormat="1"/>
    <row r="2839" s="174" customFormat="1"/>
    <row r="2840" s="174" customFormat="1"/>
    <row r="2841" s="174" customFormat="1"/>
    <row r="2842" s="174" customFormat="1"/>
    <row r="2843" s="174" customFormat="1"/>
    <row r="2844" s="174" customFormat="1"/>
    <row r="2845" s="174" customFormat="1"/>
    <row r="2846" s="174" customFormat="1"/>
    <row r="2847" s="174" customFormat="1"/>
    <row r="2848" s="174" customFormat="1"/>
    <row r="2849" s="174" customFormat="1"/>
    <row r="2850" s="174" customFormat="1"/>
    <row r="2851" s="174" customFormat="1"/>
    <row r="2852" s="174" customFormat="1"/>
    <row r="2853" s="174" customFormat="1"/>
    <row r="2854" s="174" customFormat="1"/>
    <row r="2855" s="174" customFormat="1"/>
    <row r="2856" s="174" customFormat="1"/>
    <row r="2857" s="174" customFormat="1"/>
    <row r="2858" s="174" customFormat="1"/>
    <row r="2859" s="174" customFormat="1"/>
    <row r="2860" s="174" customFormat="1"/>
    <row r="2861" s="174" customFormat="1"/>
    <row r="2862" s="174" customFormat="1"/>
    <row r="2863" s="174" customFormat="1"/>
    <row r="2864" s="174" customFormat="1"/>
    <row r="2865" s="174" customFormat="1"/>
    <row r="2866" s="174" customFormat="1"/>
    <row r="2867" s="174" customFormat="1"/>
    <row r="2868" s="174" customFormat="1"/>
    <row r="2869" s="174" customFormat="1"/>
    <row r="2870" s="174" customFormat="1"/>
    <row r="2871" s="174" customFormat="1"/>
    <row r="2872" s="174" customFormat="1"/>
    <row r="2873" s="174" customFormat="1"/>
    <row r="2874" s="174" customFormat="1"/>
    <row r="2875" s="174" customFormat="1"/>
    <row r="2876" s="174" customFormat="1"/>
    <row r="2877" s="174" customFormat="1"/>
    <row r="2878" s="174" customFormat="1"/>
    <row r="2879" s="174" customFormat="1"/>
    <row r="2880" s="174" customFormat="1"/>
    <row r="2881" s="174" customFormat="1"/>
    <row r="2882" s="174" customFormat="1"/>
    <row r="2883" s="174" customFormat="1"/>
    <row r="2884" s="174" customFormat="1"/>
    <row r="2885" s="174" customFormat="1"/>
    <row r="2886" s="174" customFormat="1"/>
    <row r="2887" s="174" customFormat="1"/>
    <row r="2888" s="174" customFormat="1"/>
    <row r="2889" s="174" customFormat="1"/>
    <row r="2890" s="174" customFormat="1"/>
    <row r="2891" s="174" customFormat="1"/>
    <row r="2892" s="174" customFormat="1"/>
    <row r="2893" s="174" customFormat="1"/>
    <row r="2894" s="174" customFormat="1"/>
    <row r="2895" s="174" customFormat="1"/>
    <row r="2896" s="174" customFormat="1"/>
    <row r="2897" s="174" customFormat="1"/>
    <row r="2898" s="174" customFormat="1"/>
    <row r="2899" s="174" customFormat="1"/>
    <row r="2900" s="174" customFormat="1"/>
    <row r="2901" s="174" customFormat="1"/>
    <row r="2902" s="174" customFormat="1"/>
    <row r="2903" s="174" customFormat="1"/>
    <row r="2904" s="174" customFormat="1"/>
    <row r="2905" s="174" customFormat="1"/>
    <row r="2906" s="174" customFormat="1"/>
    <row r="2907" s="174" customFormat="1"/>
    <row r="2908" s="174" customFormat="1"/>
    <row r="2909" s="174" customFormat="1"/>
    <row r="2910" s="174" customFormat="1"/>
    <row r="2911" s="174" customFormat="1"/>
    <row r="2912" s="174" customFormat="1"/>
    <row r="2913" s="174" customFormat="1"/>
    <row r="2914" s="174" customFormat="1"/>
    <row r="2915" s="174" customFormat="1"/>
    <row r="2916" s="174" customFormat="1"/>
    <row r="2917" s="174" customFormat="1"/>
    <row r="2918" s="174" customFormat="1"/>
    <row r="2919" s="174" customFormat="1"/>
    <row r="2920" s="174" customFormat="1"/>
    <row r="2921" s="174" customFormat="1"/>
    <row r="2922" s="174" customFormat="1"/>
    <row r="2923" s="174" customFormat="1"/>
    <row r="2924" s="174" customFormat="1"/>
    <row r="2925" s="174" customFormat="1"/>
    <row r="2926" s="174" customFormat="1"/>
    <row r="2927" s="174" customFormat="1"/>
    <row r="2928" s="174" customFormat="1"/>
    <row r="2929" s="174" customFormat="1"/>
    <row r="2930" s="174" customFormat="1"/>
    <row r="2931" s="174" customFormat="1"/>
    <row r="2932" s="174" customFormat="1"/>
    <row r="2933" s="174" customFormat="1"/>
    <row r="2934" s="174" customFormat="1"/>
    <row r="2935" s="174" customFormat="1"/>
    <row r="2936" s="174" customFormat="1"/>
    <row r="2937" s="174" customFormat="1"/>
    <row r="2938" s="174" customFormat="1"/>
    <row r="2939" s="174" customFormat="1"/>
    <row r="2940" s="174" customFormat="1"/>
    <row r="2941" s="174" customFormat="1"/>
    <row r="2942" s="174" customFormat="1"/>
    <row r="2943" s="174" customFormat="1"/>
    <row r="2944" s="174" customFormat="1"/>
    <row r="2945" s="174" customFormat="1"/>
    <row r="2946" s="174" customFormat="1"/>
    <row r="2947" s="174" customFormat="1"/>
    <row r="2948" s="174" customFormat="1"/>
    <row r="2949" s="174" customFormat="1"/>
    <row r="2950" s="174" customFormat="1"/>
    <row r="2951" s="174" customFormat="1"/>
    <row r="2952" s="174" customFormat="1"/>
    <row r="2953" s="174" customFormat="1"/>
    <row r="2954" s="174" customFormat="1"/>
    <row r="2955" s="174" customFormat="1"/>
    <row r="2956" s="174" customFormat="1"/>
    <row r="2957" s="174" customFormat="1"/>
    <row r="2958" s="174" customFormat="1"/>
    <row r="2959" s="174" customFormat="1"/>
    <row r="2960" s="174" customFormat="1"/>
    <row r="2961" s="174" customFormat="1"/>
    <row r="2962" s="174" customFormat="1"/>
    <row r="2963" s="174" customFormat="1"/>
    <row r="2964" s="174" customFormat="1"/>
    <row r="2965" s="174" customFormat="1"/>
    <row r="2966" s="174" customFormat="1"/>
    <row r="2967" s="174" customFormat="1"/>
    <row r="2968" s="174" customFormat="1"/>
    <row r="2969" s="174" customFormat="1"/>
    <row r="2970" s="174" customFormat="1"/>
    <row r="2971" s="174" customFormat="1"/>
    <row r="2972" s="174" customFormat="1"/>
    <row r="2973" s="174" customFormat="1"/>
    <row r="2974" s="174" customFormat="1"/>
    <row r="2975" s="174" customFormat="1"/>
    <row r="2976" s="174" customFormat="1"/>
    <row r="2977" s="174" customFormat="1"/>
    <row r="2978" s="174" customFormat="1"/>
    <row r="2979" s="174" customFormat="1"/>
    <row r="2980" s="174" customFormat="1"/>
    <row r="2981" s="174" customFormat="1"/>
    <row r="2982" s="174" customFormat="1"/>
    <row r="2983" s="174" customFormat="1"/>
    <row r="2984" s="174" customFormat="1"/>
    <row r="2985" s="174" customFormat="1"/>
    <row r="2986" s="174" customFormat="1"/>
    <row r="2987" s="174" customFormat="1"/>
    <row r="2988" s="174" customFormat="1"/>
    <row r="2989" s="174" customFormat="1"/>
    <row r="2990" s="174" customFormat="1"/>
    <row r="2991" s="174" customFormat="1"/>
    <row r="2992" s="174" customFormat="1"/>
    <row r="2993" s="174" customFormat="1"/>
    <row r="2994" s="174" customFormat="1"/>
    <row r="2995" s="174" customFormat="1"/>
    <row r="2996" s="174" customFormat="1"/>
    <row r="2997" s="174" customFormat="1"/>
    <row r="2998" s="174" customFormat="1"/>
    <row r="2999" s="174" customFormat="1"/>
    <row r="3000" s="174" customFormat="1"/>
    <row r="3001" s="174" customFormat="1"/>
    <row r="3002" s="174" customFormat="1"/>
    <row r="3003" s="174" customFormat="1"/>
    <row r="3004" s="174" customFormat="1"/>
    <row r="3005" s="174" customFormat="1"/>
    <row r="3006" s="174" customFormat="1"/>
    <row r="3007" s="174" customFormat="1"/>
    <row r="3008" s="174" customFormat="1"/>
    <row r="3009" s="174" customFormat="1"/>
    <row r="3010" s="174" customFormat="1"/>
    <row r="3011" s="174" customFormat="1"/>
    <row r="3012" s="174" customFormat="1"/>
    <row r="3013" s="174" customFormat="1"/>
    <row r="3014" s="174" customFormat="1"/>
    <row r="3015" s="174" customFormat="1"/>
    <row r="3016" s="174" customFormat="1"/>
    <row r="3017" s="174" customFormat="1"/>
    <row r="3018" s="174" customFormat="1"/>
    <row r="3019" s="174" customFormat="1"/>
    <row r="3020" s="174" customFormat="1"/>
    <row r="3021" s="174" customFormat="1"/>
    <row r="3022" s="174" customFormat="1"/>
    <row r="3023" s="174" customFormat="1"/>
    <row r="3024" s="174" customFormat="1"/>
    <row r="3025" s="174" customFormat="1"/>
    <row r="3026" s="174" customFormat="1"/>
    <row r="3027" s="174" customFormat="1"/>
    <row r="3028" s="174" customFormat="1"/>
    <row r="3029" s="174" customFormat="1"/>
    <row r="3030" s="174" customFormat="1"/>
    <row r="3031" s="174" customFormat="1"/>
    <row r="3032" s="174" customFormat="1"/>
    <row r="3033" s="174" customFormat="1"/>
    <row r="3034" s="174" customFormat="1"/>
    <row r="3035" s="174" customFormat="1"/>
    <row r="3036" s="174" customFormat="1"/>
    <row r="3037" s="174" customFormat="1"/>
    <row r="3038" s="174" customFormat="1"/>
    <row r="3039" s="174" customFormat="1"/>
    <row r="3040" s="174" customFormat="1"/>
    <row r="3041" s="174" customFormat="1"/>
    <row r="3042" s="174" customFormat="1"/>
    <row r="3043" s="174" customFormat="1"/>
    <row r="3044" s="174" customFormat="1"/>
    <row r="3045" s="174" customFormat="1"/>
    <row r="3046" s="174" customFormat="1"/>
    <row r="3047" s="174" customFormat="1"/>
    <row r="3048" s="174" customFormat="1"/>
    <row r="3049" s="174" customFormat="1"/>
    <row r="3050" s="174" customFormat="1"/>
    <row r="3051" s="174" customFormat="1"/>
    <row r="3052" s="174" customFormat="1"/>
    <row r="3053" s="174" customFormat="1"/>
    <row r="3054" s="174" customFormat="1"/>
    <row r="3055" s="174" customFormat="1"/>
    <row r="3056" s="174" customFormat="1"/>
    <row r="3057" s="174" customFormat="1"/>
    <row r="3058" s="174" customFormat="1"/>
    <row r="3059" s="174" customFormat="1"/>
    <row r="3060" s="174" customFormat="1"/>
    <row r="3061" s="174" customFormat="1"/>
    <row r="3062" s="174" customFormat="1"/>
    <row r="3063" s="174" customFormat="1"/>
    <row r="3064" s="174" customFormat="1"/>
    <row r="3065" s="174" customFormat="1"/>
    <row r="3066" s="174" customFormat="1"/>
    <row r="3067" s="174" customFormat="1"/>
    <row r="3068" s="174" customFormat="1"/>
    <row r="3069" s="174" customFormat="1"/>
    <row r="3070" s="174" customFormat="1"/>
    <row r="3071" s="174" customFormat="1"/>
    <row r="3072" s="174" customFormat="1"/>
    <row r="3073" s="174" customFormat="1"/>
    <row r="3074" s="174" customFormat="1"/>
    <row r="3075" s="174" customFormat="1"/>
    <row r="3076" s="174" customFormat="1"/>
    <row r="3077" s="174" customFormat="1"/>
    <row r="3078" s="174" customFormat="1"/>
    <row r="3079" s="174" customFormat="1"/>
    <row r="3080" s="174" customFormat="1"/>
    <row r="3081" s="174" customFormat="1"/>
    <row r="3082" s="174" customFormat="1"/>
    <row r="3083" s="174" customFormat="1"/>
    <row r="3084" s="174" customFormat="1"/>
    <row r="3085" s="174" customFormat="1"/>
    <row r="3086" s="174" customFormat="1"/>
    <row r="3087" s="174" customFormat="1"/>
    <row r="3088" s="174" customFormat="1"/>
    <row r="3089" s="174" customFormat="1"/>
    <row r="3090" s="174" customFormat="1"/>
    <row r="3091" s="174" customFormat="1"/>
    <row r="3092" s="174" customFormat="1"/>
    <row r="3093" s="174" customFormat="1"/>
    <row r="3094" s="174" customFormat="1"/>
    <row r="3095" s="174" customFormat="1"/>
    <row r="3096" s="174" customFormat="1"/>
    <row r="3097" s="174" customFormat="1"/>
    <row r="3098" s="174" customFormat="1"/>
    <row r="3099" s="174" customFormat="1"/>
    <row r="3100" s="174" customFormat="1"/>
    <row r="3101" s="174" customFormat="1"/>
    <row r="3102" s="174" customFormat="1"/>
    <row r="3103" s="174" customFormat="1"/>
    <row r="3104" s="174" customFormat="1"/>
    <row r="3105" s="174" customFormat="1"/>
    <row r="3106" s="174" customFormat="1"/>
    <row r="3107" s="174" customFormat="1"/>
    <row r="3108" s="174" customFormat="1"/>
    <row r="3109" s="174" customFormat="1"/>
    <row r="3110" s="174" customFormat="1"/>
    <row r="3111" s="174" customFormat="1"/>
    <row r="3112" s="174" customFormat="1"/>
    <row r="3113" s="174" customFormat="1"/>
    <row r="3114" s="174" customFormat="1"/>
    <row r="3115" s="174" customFormat="1"/>
    <row r="3116" s="174" customFormat="1"/>
    <row r="3117" s="174" customFormat="1"/>
    <row r="3118" s="174" customFormat="1"/>
    <row r="3119" s="174" customFormat="1"/>
    <row r="3120" s="174" customFormat="1"/>
    <row r="3121" s="174" customFormat="1"/>
    <row r="3122" s="174" customFormat="1"/>
    <row r="3123" s="174" customFormat="1"/>
    <row r="3124" s="174" customFormat="1"/>
    <row r="3125" s="174" customFormat="1"/>
    <row r="3126" s="174" customFormat="1"/>
    <row r="3127" s="174" customFormat="1"/>
    <row r="3128" s="174" customFormat="1"/>
    <row r="3129" s="174" customFormat="1"/>
    <row r="3130" s="174" customFormat="1"/>
    <row r="3131" s="174" customFormat="1"/>
    <row r="3132" s="174" customFormat="1"/>
    <row r="3133" s="174" customFormat="1"/>
    <row r="3134" s="174" customFormat="1"/>
    <row r="3135" s="174" customFormat="1"/>
    <row r="3136" s="174" customFormat="1"/>
    <row r="3137" s="174" customFormat="1"/>
    <row r="3138" s="174" customFormat="1"/>
    <row r="3139" s="174" customFormat="1"/>
    <row r="3140" s="174" customFormat="1"/>
    <row r="3141" s="174" customFormat="1"/>
    <row r="3142" s="174" customFormat="1"/>
    <row r="3143" s="174" customFormat="1"/>
    <row r="3144" s="174" customFormat="1"/>
    <row r="3145" s="174" customFormat="1"/>
    <row r="3146" s="174" customFormat="1"/>
    <row r="3147" s="174" customFormat="1"/>
    <row r="3148" s="174" customFormat="1"/>
    <row r="3149" s="174" customFormat="1"/>
    <row r="3150" s="174" customFormat="1"/>
    <row r="3151" s="174" customFormat="1"/>
    <row r="3152" s="174" customFormat="1"/>
    <row r="3153" s="174" customFormat="1"/>
    <row r="3154" s="174" customFormat="1"/>
    <row r="3155" s="174" customFormat="1"/>
    <row r="3156" s="174" customFormat="1"/>
    <row r="3157" s="174" customFormat="1"/>
    <row r="3158" s="174" customFormat="1"/>
    <row r="3159" s="174" customFormat="1"/>
    <row r="3160" s="174" customFormat="1"/>
    <row r="3161" s="174" customFormat="1"/>
    <row r="3162" s="174" customFormat="1"/>
    <row r="3163" s="174" customFormat="1"/>
    <row r="3164" s="174" customFormat="1"/>
    <row r="3165" s="174" customFormat="1"/>
    <row r="3166" s="174" customFormat="1"/>
    <row r="3167" s="174" customFormat="1"/>
    <row r="3168" s="174" customFormat="1"/>
    <row r="3169" s="174" customFormat="1"/>
    <row r="3170" s="174" customFormat="1"/>
    <row r="3171" s="174" customFormat="1"/>
    <row r="3172" s="174" customFormat="1"/>
    <row r="3173" s="174" customFormat="1"/>
    <row r="3174" s="174" customFormat="1"/>
    <row r="3175" s="174" customFormat="1"/>
    <row r="3176" s="174" customFormat="1"/>
    <row r="3177" s="174" customFormat="1"/>
    <row r="3178" s="174" customFormat="1"/>
    <row r="3179" s="174" customFormat="1"/>
    <row r="3180" s="174" customFormat="1"/>
    <row r="3181" s="174" customFormat="1"/>
    <row r="3182" s="174" customFormat="1"/>
    <row r="3183" s="174" customFormat="1"/>
    <row r="3184" s="174" customFormat="1"/>
    <row r="3185" s="174" customFormat="1"/>
    <row r="3186" s="174" customFormat="1"/>
    <row r="3187" s="174" customFormat="1"/>
    <row r="3188" s="174" customFormat="1"/>
    <row r="3189" s="174" customFormat="1"/>
    <row r="3190" s="174" customFormat="1"/>
    <row r="3191" s="174" customFormat="1"/>
    <row r="3192" s="174" customFormat="1"/>
    <row r="3193" s="174" customFormat="1"/>
    <row r="3194" s="174" customFormat="1"/>
    <row r="3195" s="174" customFormat="1"/>
    <row r="3196" s="174" customFormat="1"/>
    <row r="3197" s="174" customFormat="1"/>
    <row r="3198" s="174" customFormat="1"/>
    <row r="3199" s="174" customFormat="1"/>
    <row r="3200" s="174" customFormat="1"/>
    <row r="3201" s="174" customFormat="1"/>
    <row r="3202" s="174" customFormat="1"/>
    <row r="3203" s="174" customFormat="1"/>
    <row r="3204" s="174" customFormat="1"/>
    <row r="3205" s="174" customFormat="1"/>
    <row r="3206" s="174" customFormat="1"/>
    <row r="3207" s="174" customFormat="1"/>
    <row r="3208" s="174" customFormat="1"/>
    <row r="3209" s="174" customFormat="1"/>
    <row r="3210" s="174" customFormat="1"/>
    <row r="3211" s="174" customFormat="1"/>
    <row r="3212" s="174" customFormat="1"/>
    <row r="3213" s="174" customFormat="1"/>
    <row r="3214" s="174" customFormat="1"/>
    <row r="3215" s="174" customFormat="1"/>
    <row r="3216" s="174" customFormat="1"/>
    <row r="3217" s="174" customFormat="1"/>
    <row r="3218" s="174" customFormat="1"/>
    <row r="3219" s="174" customFormat="1"/>
    <row r="3220" s="174" customFormat="1"/>
    <row r="3221" s="174" customFormat="1"/>
    <row r="3222" s="174" customFormat="1"/>
    <row r="3223" s="174" customFormat="1"/>
    <row r="3224" s="174" customFormat="1"/>
    <row r="3225" s="174" customFormat="1"/>
    <row r="3226" s="174" customFormat="1"/>
    <row r="3227" s="174" customFormat="1"/>
    <row r="3228" s="174" customFormat="1"/>
    <row r="3229" s="174" customFormat="1"/>
    <row r="3230" s="174" customFormat="1"/>
    <row r="3231" s="174" customFormat="1"/>
    <row r="3232" s="174" customFormat="1"/>
    <row r="3233" s="174" customFormat="1"/>
    <row r="3234" s="174" customFormat="1"/>
    <row r="3235" s="174" customFormat="1"/>
    <row r="3236" s="174" customFormat="1"/>
    <row r="3237" s="174" customFormat="1"/>
    <row r="3238" s="174" customFormat="1"/>
    <row r="3239" s="174" customFormat="1"/>
    <row r="3240" s="174" customFormat="1"/>
    <row r="3241" s="174" customFormat="1"/>
    <row r="3242" s="174" customFormat="1"/>
    <row r="3243" s="174" customFormat="1"/>
    <row r="3244" s="174" customFormat="1"/>
    <row r="3245" s="174" customFormat="1"/>
    <row r="3246" s="174" customFormat="1"/>
    <row r="3247" s="174" customFormat="1"/>
    <row r="3248" s="174" customFormat="1"/>
    <row r="3249" s="174" customFormat="1"/>
    <row r="3250" s="174" customFormat="1"/>
    <row r="3251" s="174" customFormat="1"/>
    <row r="3252" s="174" customFormat="1"/>
    <row r="3253" s="174" customFormat="1"/>
    <row r="3254" s="174" customFormat="1"/>
    <row r="3255" s="174" customFormat="1"/>
    <row r="3256" s="174" customFormat="1"/>
    <row r="3257" s="174" customFormat="1"/>
    <row r="3258" s="174" customFormat="1"/>
    <row r="3259" s="174" customFormat="1"/>
    <row r="3260" s="174" customFormat="1"/>
    <row r="3261" s="174" customFormat="1"/>
    <row r="3262" s="174" customFormat="1"/>
    <row r="3263" s="174" customFormat="1"/>
    <row r="3264" s="174" customFormat="1"/>
    <row r="3265" s="174" customFormat="1"/>
    <row r="3266" s="174" customFormat="1"/>
    <row r="3267" s="174" customFormat="1"/>
    <row r="3268" s="174" customFormat="1"/>
    <row r="3269" s="174" customFormat="1"/>
    <row r="3270" s="174" customFormat="1"/>
    <row r="3271" s="174" customFormat="1"/>
    <row r="3272" s="174" customFormat="1"/>
    <row r="3273" s="174" customFormat="1"/>
    <row r="3274" s="174" customFormat="1"/>
    <row r="3275" s="174" customFormat="1"/>
    <row r="3276" s="174" customFormat="1"/>
    <row r="3277" s="174" customFormat="1"/>
    <row r="3278" s="174" customFormat="1"/>
    <row r="3279" s="174" customFormat="1"/>
    <row r="3280" s="174" customFormat="1"/>
    <row r="3281" s="174" customFormat="1"/>
    <row r="3282" s="174" customFormat="1"/>
    <row r="3283" s="174" customFormat="1"/>
    <row r="3284" s="174" customFormat="1"/>
    <row r="3285" s="174" customFormat="1"/>
    <row r="3286" s="174" customFormat="1"/>
    <row r="3287" s="174" customFormat="1"/>
    <row r="3288" s="174" customFormat="1"/>
    <row r="3289" s="174" customFormat="1"/>
    <row r="3290" s="174" customFormat="1"/>
    <row r="3291" s="174" customFormat="1"/>
    <row r="3292" s="174" customFormat="1"/>
    <row r="3293" s="174" customFormat="1"/>
    <row r="3294" s="174" customFormat="1"/>
    <row r="3295" s="174" customFormat="1"/>
    <row r="3296" s="174" customFormat="1"/>
    <row r="3297" s="174" customFormat="1"/>
    <row r="3298" s="174" customFormat="1"/>
    <row r="3299" s="174" customFormat="1"/>
    <row r="3300" s="174" customFormat="1"/>
    <row r="3301" s="174" customFormat="1"/>
    <row r="3302" s="174" customFormat="1"/>
    <row r="3303" s="174" customFormat="1"/>
    <row r="3304" s="174" customFormat="1"/>
    <row r="3305" s="174" customFormat="1"/>
    <row r="3306" s="174" customFormat="1"/>
    <row r="3307" s="174" customFormat="1"/>
    <row r="3308" s="174" customFormat="1"/>
    <row r="3309" s="174" customFormat="1"/>
    <row r="3310" s="174" customFormat="1"/>
    <row r="3311" s="174" customFormat="1"/>
    <row r="3312" s="174" customFormat="1"/>
    <row r="3313" s="174" customFormat="1"/>
    <row r="3314" s="174" customFormat="1"/>
    <row r="3315" s="174" customFormat="1"/>
    <row r="3316" s="174" customFormat="1"/>
    <row r="3317" s="174" customFormat="1"/>
    <row r="3318" s="174" customFormat="1"/>
    <row r="3319" s="174" customFormat="1"/>
    <row r="3320" s="174" customFormat="1"/>
    <row r="3321" s="174" customFormat="1"/>
    <row r="3322" s="174" customFormat="1"/>
    <row r="3323" s="174" customFormat="1"/>
    <row r="3324" s="174" customFormat="1"/>
    <row r="3325" s="174" customFormat="1"/>
    <row r="3326" s="174" customFormat="1"/>
    <row r="3327" s="174" customFormat="1"/>
    <row r="3328" s="174" customFormat="1"/>
    <row r="3329" s="174" customFormat="1"/>
    <row r="3330" s="174" customFormat="1"/>
    <row r="3331" s="174" customFormat="1"/>
    <row r="3332" s="174" customFormat="1"/>
    <row r="3333" s="174" customFormat="1"/>
    <row r="3334" s="174" customFormat="1"/>
    <row r="3335" s="174" customFormat="1"/>
    <row r="3336" s="174" customFormat="1"/>
    <row r="3337" s="174" customFormat="1"/>
    <row r="3338" s="174" customFormat="1"/>
    <row r="3339" s="174" customFormat="1"/>
    <row r="3340" s="174" customFormat="1"/>
    <row r="3341" s="174" customFormat="1"/>
    <row r="3342" s="174" customFormat="1"/>
    <row r="3343" s="174" customFormat="1"/>
    <row r="3344" s="174" customFormat="1"/>
    <row r="3345" s="174" customFormat="1"/>
    <row r="3346" s="174" customFormat="1"/>
    <row r="3347" s="174" customFormat="1"/>
    <row r="3348" s="174" customFormat="1"/>
    <row r="3349" s="174" customFormat="1"/>
    <row r="3350" s="174" customFormat="1"/>
    <row r="3351" s="174" customFormat="1"/>
    <row r="3352" s="174" customFormat="1"/>
    <row r="3353" s="174" customFormat="1"/>
    <row r="3354" s="174" customFormat="1"/>
    <row r="3355" s="174" customFormat="1"/>
    <row r="3356" s="174" customFormat="1"/>
    <row r="3357" s="174" customFormat="1"/>
    <row r="3358" s="174" customFormat="1"/>
    <row r="3359" s="174" customFormat="1"/>
    <row r="3360" s="174" customFormat="1"/>
    <row r="3361" s="174" customFormat="1"/>
    <row r="3362" s="174" customFormat="1"/>
    <row r="3363" s="174" customFormat="1"/>
    <row r="3364" s="174" customFormat="1"/>
    <row r="3365" s="174" customFormat="1"/>
    <row r="3366" s="174" customFormat="1"/>
    <row r="3367" s="174" customFormat="1"/>
    <row r="3368" s="174" customFormat="1"/>
    <row r="3369" s="174" customFormat="1"/>
    <row r="3370" s="174" customFormat="1"/>
    <row r="3371" s="174" customFormat="1"/>
    <row r="3372" s="174" customFormat="1"/>
    <row r="3373" s="174" customFormat="1"/>
    <row r="3374" s="174" customFormat="1"/>
    <row r="3375" s="174" customFormat="1"/>
    <row r="3376" s="174" customFormat="1"/>
    <row r="3377" s="174" customFormat="1"/>
    <row r="3378" s="174" customFormat="1"/>
    <row r="3379" s="174" customFormat="1"/>
    <row r="3380" s="174" customFormat="1"/>
    <row r="3381" s="174" customFormat="1"/>
    <row r="3382" s="174" customFormat="1"/>
    <row r="3383" s="174" customFormat="1"/>
    <row r="3384" s="174" customFormat="1"/>
    <row r="3385" s="174" customFormat="1"/>
    <row r="3386" s="174" customFormat="1"/>
    <row r="3387" s="174" customFormat="1"/>
    <row r="3388" s="174" customFormat="1"/>
    <row r="3389" s="174" customFormat="1"/>
    <row r="3390" s="174" customFormat="1"/>
    <row r="3391" s="174" customFormat="1"/>
    <row r="3392" s="174" customFormat="1"/>
    <row r="3393" s="174" customFormat="1"/>
    <row r="3394" s="174" customFormat="1"/>
    <row r="3395" s="174" customFormat="1"/>
    <row r="3396" s="174" customFormat="1"/>
    <row r="3397" s="174" customFormat="1"/>
    <row r="3398" s="174" customFormat="1"/>
    <row r="3399" s="174" customFormat="1"/>
    <row r="3400" s="174" customFormat="1"/>
    <row r="3401" s="174" customFormat="1"/>
    <row r="3402" s="174" customFormat="1"/>
    <row r="3403" s="174" customFormat="1"/>
    <row r="3404" s="174" customFormat="1"/>
    <row r="3405" s="174" customFormat="1"/>
    <row r="3406" s="174" customFormat="1"/>
    <row r="3407" s="174" customFormat="1"/>
    <row r="3408" s="174" customFormat="1"/>
    <row r="3409" s="174" customFormat="1"/>
    <row r="3410" s="174" customFormat="1"/>
    <row r="3411" s="174" customFormat="1"/>
    <row r="3412" s="174" customFormat="1"/>
    <row r="3413" s="174" customFormat="1"/>
    <row r="3414" s="174" customFormat="1"/>
    <row r="3415" s="174" customFormat="1"/>
    <row r="3416" s="174" customFormat="1"/>
    <row r="3417" s="174" customFormat="1"/>
    <row r="3418" s="174" customFormat="1"/>
    <row r="3419" s="174" customFormat="1"/>
    <row r="3420" s="174" customFormat="1"/>
    <row r="3421" s="174" customFormat="1"/>
    <row r="3422" s="174" customFormat="1"/>
    <row r="3423" s="174" customFormat="1"/>
    <row r="3424" s="174" customFormat="1"/>
    <row r="3425" s="174" customFormat="1"/>
    <row r="3426" s="174" customFormat="1"/>
    <row r="3427" s="174" customFormat="1"/>
    <row r="3428" s="174" customFormat="1"/>
    <row r="3429" s="174" customFormat="1"/>
    <row r="3430" s="174" customFormat="1"/>
    <row r="3431" s="174" customFormat="1"/>
    <row r="3432" s="174" customFormat="1"/>
    <row r="3433" s="174" customFormat="1"/>
    <row r="3434" s="174" customFormat="1"/>
    <row r="3435" s="174" customFormat="1"/>
    <row r="3436" s="174" customFormat="1"/>
    <row r="3437" s="174" customFormat="1"/>
    <row r="3438" s="174" customFormat="1"/>
    <row r="3439" s="174" customFormat="1"/>
    <row r="3440" s="174" customFormat="1"/>
    <row r="3441" s="174" customFormat="1"/>
    <row r="3442" s="174" customFormat="1"/>
    <row r="3443" s="174" customFormat="1"/>
    <row r="3444" s="174" customFormat="1"/>
    <row r="3445" s="174" customFormat="1"/>
    <row r="3446" s="174" customFormat="1"/>
    <row r="3447" s="174" customFormat="1"/>
    <row r="3448" s="174" customFormat="1"/>
    <row r="3449" s="174" customFormat="1"/>
    <row r="3450" s="174" customFormat="1"/>
    <row r="3451" s="174" customFormat="1"/>
    <row r="3452" s="174" customFormat="1"/>
    <row r="3453" s="174" customFormat="1"/>
    <row r="3454" s="174" customFormat="1"/>
    <row r="3455" s="174" customFormat="1"/>
    <row r="3456" s="174" customFormat="1"/>
    <row r="3457" s="174" customFormat="1"/>
    <row r="3458" s="174" customFormat="1"/>
    <row r="3459" s="174" customFormat="1"/>
    <row r="3460" s="174" customFormat="1"/>
    <row r="3461" s="174" customFormat="1"/>
    <row r="3462" s="174" customFormat="1"/>
    <row r="3463" s="174" customFormat="1"/>
    <row r="3464" s="174" customFormat="1"/>
    <row r="3465" s="174" customFormat="1"/>
    <row r="3466" s="174" customFormat="1"/>
    <row r="3467" s="174" customFormat="1"/>
    <row r="3468" s="174" customFormat="1"/>
    <row r="3469" s="174" customFormat="1"/>
    <row r="3470" s="174" customFormat="1"/>
    <row r="3471" s="174" customFormat="1"/>
    <row r="3472" s="174" customFormat="1"/>
    <row r="3473" s="174" customFormat="1"/>
    <row r="3474" s="174" customFormat="1"/>
    <row r="3475" s="174" customFormat="1"/>
    <row r="3476" s="174" customFormat="1"/>
    <row r="3477" s="174" customFormat="1"/>
    <row r="3478" s="174" customFormat="1"/>
    <row r="3479" s="174" customFormat="1"/>
    <row r="3480" s="174" customFormat="1"/>
    <row r="3481" s="174" customFormat="1"/>
    <row r="3482" s="174" customFormat="1"/>
    <row r="3483" s="174" customFormat="1"/>
    <row r="3484" s="174" customFormat="1"/>
    <row r="3485" s="174" customFormat="1"/>
    <row r="3486" s="174" customFormat="1"/>
    <row r="3487" s="174" customFormat="1"/>
    <row r="3488" s="174" customFormat="1"/>
    <row r="3489" s="174" customFormat="1"/>
    <row r="3490" s="174" customFormat="1"/>
    <row r="3491" s="174" customFormat="1"/>
    <row r="3492" s="174" customFormat="1"/>
    <row r="3493" s="174" customFormat="1"/>
    <row r="3494" s="174" customFormat="1"/>
    <row r="3495" s="174" customFormat="1"/>
    <row r="3496" s="174" customFormat="1"/>
    <row r="3497" s="174" customFormat="1"/>
    <row r="3498" s="174" customFormat="1"/>
    <row r="3499" s="174" customFormat="1"/>
    <row r="3500" s="174" customFormat="1"/>
    <row r="3501" s="174" customFormat="1"/>
    <row r="3502" s="174" customFormat="1"/>
    <row r="3503" s="174" customFormat="1"/>
    <row r="3504" s="174" customFormat="1"/>
    <row r="3505" s="174" customFormat="1"/>
    <row r="3506" s="174" customFormat="1"/>
    <row r="3507" s="174" customFormat="1"/>
    <row r="3508" s="174" customFormat="1"/>
    <row r="3509" s="174" customFormat="1"/>
    <row r="3510" s="174" customFormat="1"/>
    <row r="3511" s="174" customFormat="1"/>
    <row r="3512" s="174" customFormat="1"/>
    <row r="3513" s="174" customFormat="1"/>
    <row r="3514" s="174" customFormat="1"/>
    <row r="3515" s="174" customFormat="1"/>
    <row r="3516" s="174" customFormat="1"/>
    <row r="3517" s="174" customFormat="1"/>
    <row r="3518" s="174" customFormat="1"/>
    <row r="3519" s="174" customFormat="1"/>
    <row r="3520" s="174" customFormat="1"/>
    <row r="3521" s="174" customFormat="1"/>
    <row r="3522" s="174" customFormat="1"/>
    <row r="3523" s="174" customFormat="1"/>
    <row r="3524" s="174" customFormat="1"/>
    <row r="3525" s="174" customFormat="1"/>
    <row r="3526" s="174" customFormat="1"/>
    <row r="3527" s="174" customFormat="1"/>
    <row r="3528" s="174" customFormat="1"/>
    <row r="3529" s="174" customFormat="1"/>
    <row r="3530" s="174" customFormat="1"/>
    <row r="3531" s="174" customFormat="1"/>
    <row r="3532" s="174" customFormat="1"/>
    <row r="3533" s="174" customFormat="1"/>
    <row r="3534" s="174" customFormat="1"/>
    <row r="3535" s="174" customFormat="1"/>
    <row r="3536" s="174" customFormat="1"/>
    <row r="3537" s="174" customFormat="1"/>
    <row r="3538" s="174" customFormat="1"/>
    <row r="3539" s="174" customFormat="1"/>
    <row r="3540" s="174" customFormat="1"/>
    <row r="3541" s="174" customFormat="1"/>
    <row r="3542" s="174" customFormat="1"/>
    <row r="3543" s="174" customFormat="1"/>
    <row r="3544" s="174" customFormat="1"/>
    <row r="3545" s="174" customFormat="1"/>
    <row r="3546" s="174" customFormat="1"/>
    <row r="3547" s="174" customFormat="1"/>
    <row r="3548" s="174" customFormat="1"/>
    <row r="3549" s="174" customFormat="1"/>
    <row r="3550" s="174" customFormat="1"/>
    <row r="3551" s="174" customFormat="1"/>
    <row r="3552" s="174" customFormat="1"/>
    <row r="3553" s="174" customFormat="1"/>
    <row r="3554" s="174" customFormat="1"/>
    <row r="3555" s="174" customFormat="1"/>
    <row r="3556" s="174" customFormat="1"/>
    <row r="3557" s="174" customFormat="1"/>
    <row r="3558" s="174" customFormat="1"/>
    <row r="3559" s="174" customFormat="1"/>
    <row r="3560" s="174" customFormat="1"/>
    <row r="3561" s="174" customFormat="1"/>
    <row r="3562" s="174" customFormat="1"/>
    <row r="3563" s="174" customFormat="1"/>
    <row r="3564" s="174" customFormat="1"/>
    <row r="3565" s="174" customFormat="1"/>
    <row r="3566" s="174" customFormat="1"/>
    <row r="3567" s="174" customFormat="1"/>
    <row r="3568" s="174" customFormat="1"/>
    <row r="3569" s="174" customFormat="1"/>
    <row r="3570" s="174" customFormat="1"/>
    <row r="3571" s="174" customFormat="1"/>
    <row r="3572" s="174" customFormat="1"/>
    <row r="3573" s="174" customFormat="1"/>
    <row r="3574" s="174" customFormat="1"/>
    <row r="3575" s="174" customFormat="1"/>
    <row r="3576" s="174" customFormat="1"/>
    <row r="3577" s="174" customFormat="1"/>
    <row r="3578" s="174" customFormat="1"/>
    <row r="3579" s="174" customFormat="1"/>
    <row r="3580" s="174" customFormat="1"/>
    <row r="3581" s="174" customFormat="1"/>
    <row r="3582" s="174" customFormat="1"/>
    <row r="3583" s="174" customFormat="1"/>
    <row r="3584" s="174" customFormat="1"/>
    <row r="3585" s="174" customFormat="1"/>
    <row r="3586" s="174" customFormat="1"/>
    <row r="3587" s="174" customFormat="1"/>
    <row r="3588" s="174" customFormat="1"/>
    <row r="3589" s="174" customFormat="1"/>
    <row r="3590" s="174" customFormat="1"/>
    <row r="3591" s="174" customFormat="1"/>
    <row r="3592" s="174" customFormat="1"/>
    <row r="3593" s="174" customFormat="1"/>
    <row r="3594" s="174" customFormat="1"/>
    <row r="3595" s="174" customFormat="1"/>
    <row r="3596" s="174" customFormat="1"/>
    <row r="3597" s="174" customFormat="1"/>
    <row r="3598" s="174" customFormat="1"/>
    <row r="3599" s="174" customFormat="1"/>
    <row r="3600" s="174" customFormat="1"/>
    <row r="3601" s="174" customFormat="1"/>
    <row r="3602" s="174" customFormat="1"/>
    <row r="3603" s="174" customFormat="1"/>
    <row r="3604" s="174" customFormat="1"/>
    <row r="3605" s="174" customFormat="1"/>
    <row r="3606" s="174" customFormat="1"/>
    <row r="3607" s="174" customFormat="1"/>
    <row r="3608" s="174" customFormat="1"/>
    <row r="3609" s="174" customFormat="1"/>
    <row r="3610" s="174" customFormat="1"/>
    <row r="3611" s="174" customFormat="1"/>
    <row r="3612" s="174" customFormat="1"/>
    <row r="3613" s="174" customFormat="1"/>
    <row r="3614" s="174" customFormat="1"/>
    <row r="3615" s="174" customFormat="1"/>
    <row r="3616" s="174" customFormat="1"/>
    <row r="3617" s="174" customFormat="1"/>
    <row r="3618" s="174" customFormat="1"/>
    <row r="3619" s="174" customFormat="1"/>
    <row r="3620" s="174" customFormat="1"/>
    <row r="3621" s="174" customFormat="1"/>
    <row r="3622" s="174" customFormat="1"/>
    <row r="3623" s="174" customFormat="1"/>
    <row r="3624" s="174" customFormat="1"/>
    <row r="3625" s="174" customFormat="1"/>
    <row r="3626" s="174" customFormat="1"/>
    <row r="3627" s="174" customFormat="1"/>
    <row r="3628" s="174" customFormat="1"/>
    <row r="3629" s="174" customFormat="1"/>
    <row r="3630" s="174" customFormat="1"/>
    <row r="3631" s="174" customFormat="1"/>
    <row r="3632" s="174" customFormat="1"/>
    <row r="3633" s="174" customFormat="1"/>
    <row r="3634" s="174" customFormat="1"/>
    <row r="3635" s="174" customFormat="1"/>
    <row r="3636" s="174" customFormat="1"/>
    <row r="3637" s="174" customFormat="1"/>
    <row r="3638" s="174" customFormat="1"/>
    <row r="3639" s="174" customFormat="1"/>
    <row r="3640" s="174" customFormat="1"/>
    <row r="3641" s="174" customFormat="1"/>
    <row r="3642" s="174" customFormat="1"/>
    <row r="3643" s="174" customFormat="1"/>
    <row r="3644" s="174" customFormat="1"/>
    <row r="3645" s="174" customFormat="1"/>
    <row r="3646" s="174" customFormat="1"/>
    <row r="3647" s="174" customFormat="1"/>
    <row r="3648" s="174" customFormat="1"/>
    <row r="3649" s="174" customFormat="1"/>
    <row r="3650" s="174" customFormat="1"/>
    <row r="3651" s="174" customFormat="1"/>
    <row r="3652" s="174" customFormat="1"/>
    <row r="3653" s="174" customFormat="1"/>
    <row r="3654" s="174" customFormat="1"/>
    <row r="3655" s="174" customFormat="1"/>
    <row r="3656" s="174" customFormat="1"/>
    <row r="3657" s="174" customFormat="1"/>
    <row r="3658" s="174" customFormat="1"/>
    <row r="3659" s="174" customFormat="1"/>
    <row r="3660" s="174" customFormat="1"/>
    <row r="3661" s="174" customFormat="1"/>
    <row r="3662" s="174" customFormat="1"/>
    <row r="3663" s="174" customFormat="1"/>
    <row r="3664" s="174" customFormat="1"/>
    <row r="3665" s="174" customFormat="1"/>
    <row r="3666" s="174" customFormat="1"/>
    <row r="3667" s="174" customFormat="1"/>
    <row r="3668" s="174" customFormat="1"/>
    <row r="3669" s="174" customFormat="1"/>
    <row r="3670" s="174" customFormat="1"/>
    <row r="3671" s="174" customFormat="1"/>
    <row r="3672" s="174" customFormat="1"/>
    <row r="3673" s="174" customFormat="1"/>
    <row r="3674" s="174" customFormat="1"/>
    <row r="3675" s="174" customFormat="1"/>
    <row r="3676" s="174" customFormat="1"/>
    <row r="3677" s="174" customFormat="1"/>
    <row r="3678" s="174" customFormat="1"/>
    <row r="3679" s="174" customFormat="1"/>
    <row r="3680" s="174" customFormat="1"/>
    <row r="3681" s="174" customFormat="1"/>
    <row r="3682" s="174" customFormat="1"/>
    <row r="3683" s="174" customFormat="1"/>
    <row r="3684" s="174" customFormat="1"/>
    <row r="3685" s="174" customFormat="1"/>
    <row r="3686" s="174" customFormat="1"/>
    <row r="3687" s="174" customFormat="1"/>
    <row r="3688" s="174" customFormat="1"/>
    <row r="3689" s="174" customFormat="1"/>
    <row r="3690" s="174" customFormat="1"/>
    <row r="3691" s="174" customFormat="1"/>
    <row r="3692" s="174" customFormat="1"/>
    <row r="3693" s="174" customFormat="1"/>
    <row r="3694" s="174" customFormat="1"/>
    <row r="3695" s="174" customFormat="1"/>
    <row r="3696" s="174" customFormat="1"/>
    <row r="3697" s="174" customFormat="1"/>
    <row r="3698" s="174" customFormat="1"/>
    <row r="3699" s="174" customFormat="1"/>
    <row r="3700" s="174" customFormat="1"/>
    <row r="3701" s="174" customFormat="1"/>
    <row r="3702" s="174" customFormat="1"/>
    <row r="3703" s="174" customFormat="1"/>
    <row r="3704" s="174" customFormat="1"/>
    <row r="3705" s="174" customFormat="1"/>
    <row r="3706" s="174" customFormat="1"/>
    <row r="3707" s="174" customFormat="1"/>
    <row r="3708" s="174" customFormat="1"/>
    <row r="3709" s="174" customFormat="1"/>
    <row r="3710" s="174" customFormat="1"/>
    <row r="3711" s="174" customFormat="1"/>
    <row r="3712" s="174" customFormat="1"/>
    <row r="3713" s="174" customFormat="1"/>
    <row r="3714" s="174" customFormat="1"/>
    <row r="3715" s="174" customFormat="1"/>
    <row r="3716" s="174" customFormat="1"/>
    <row r="3717" s="174" customFormat="1"/>
    <row r="3718" s="174" customFormat="1"/>
    <row r="3719" s="174" customFormat="1"/>
    <row r="3720" s="174" customFormat="1"/>
    <row r="3721" s="174" customFormat="1"/>
    <row r="3722" s="174" customFormat="1"/>
    <row r="3723" s="174" customFormat="1"/>
    <row r="3724" s="174" customFormat="1"/>
    <row r="3725" s="174" customFormat="1"/>
    <row r="3726" s="174" customFormat="1"/>
    <row r="3727" s="174" customFormat="1"/>
    <row r="3728" s="174" customFormat="1"/>
    <row r="3729" s="174" customFormat="1"/>
    <row r="3730" s="174" customFormat="1"/>
    <row r="3731" s="174" customFormat="1"/>
    <row r="3732" s="174" customFormat="1"/>
    <row r="3733" s="174" customFormat="1"/>
    <row r="3734" s="174" customFormat="1"/>
    <row r="3735" s="174" customFormat="1"/>
    <row r="3736" s="174" customFormat="1"/>
    <row r="3737" s="174" customFormat="1"/>
    <row r="3738" s="174" customFormat="1"/>
    <row r="3739" s="174" customFormat="1"/>
    <row r="3740" s="174" customFormat="1"/>
    <row r="3741" s="174" customFormat="1"/>
    <row r="3742" s="174" customFormat="1"/>
    <row r="3743" s="174" customFormat="1"/>
    <row r="3744" s="174" customFormat="1"/>
    <row r="3745" s="174" customFormat="1"/>
    <row r="3746" s="174" customFormat="1"/>
    <row r="3747" s="174" customFormat="1"/>
    <row r="3748" s="174" customFormat="1"/>
    <row r="3749" s="174" customFormat="1"/>
    <row r="3750" s="174" customFormat="1"/>
    <row r="3751" s="174" customFormat="1"/>
    <row r="3752" s="174" customFormat="1"/>
    <row r="3753" s="174" customFormat="1"/>
    <row r="3754" s="174" customFormat="1"/>
    <row r="3755" s="174" customFormat="1"/>
    <row r="3756" s="174" customFormat="1"/>
    <row r="3757" s="174" customFormat="1"/>
    <row r="3758" s="174" customFormat="1"/>
    <row r="3759" s="174" customFormat="1"/>
    <row r="3760" s="174" customFormat="1"/>
    <row r="3761" s="174" customFormat="1"/>
    <row r="3762" s="174" customFormat="1"/>
    <row r="3763" s="174" customFormat="1"/>
    <row r="3764" s="174" customFormat="1"/>
    <row r="3765" s="174" customFormat="1"/>
    <row r="3766" s="174" customFormat="1"/>
    <row r="3767" s="174" customFormat="1"/>
    <row r="3768" s="174" customFormat="1"/>
    <row r="3769" s="174" customFormat="1"/>
    <row r="3770" s="174" customFormat="1"/>
    <row r="3771" s="174" customFormat="1"/>
    <row r="3772" s="174" customFormat="1"/>
    <row r="3773" s="174" customFormat="1"/>
    <row r="3774" s="174" customFormat="1"/>
    <row r="3775" s="174" customFormat="1"/>
    <row r="3776" s="174" customFormat="1"/>
    <row r="3777" s="174" customFormat="1"/>
    <row r="3778" s="174" customFormat="1"/>
    <row r="3779" s="174" customFormat="1"/>
    <row r="3780" s="174" customFormat="1"/>
    <row r="3781" s="174" customFormat="1"/>
    <row r="3782" s="174" customFormat="1"/>
    <row r="3783" s="174" customFormat="1"/>
    <row r="3784" s="174" customFormat="1"/>
    <row r="3785" s="174" customFormat="1"/>
    <row r="3786" s="174" customFormat="1"/>
    <row r="3787" s="174" customFormat="1"/>
    <row r="3788" s="174" customFormat="1"/>
    <row r="3789" s="174" customFormat="1"/>
    <row r="3790" s="174" customFormat="1"/>
    <row r="3791" s="174" customFormat="1"/>
    <row r="3792" s="174" customFormat="1"/>
    <row r="3793" s="174" customFormat="1"/>
    <row r="3794" s="174" customFormat="1"/>
    <row r="3795" s="174" customFormat="1"/>
    <row r="3796" s="174" customFormat="1"/>
    <row r="3797" s="174" customFormat="1"/>
    <row r="3798" s="174" customFormat="1"/>
    <row r="3799" s="174" customFormat="1"/>
    <row r="3800" s="174" customFormat="1"/>
    <row r="3801" s="174" customFormat="1"/>
    <row r="3802" s="174" customFormat="1"/>
    <row r="3803" s="174" customFormat="1"/>
    <row r="3804" s="174" customFormat="1"/>
    <row r="3805" s="174" customFormat="1"/>
    <row r="3806" s="174" customFormat="1"/>
    <row r="3807" s="174" customFormat="1"/>
    <row r="3808" s="174" customFormat="1"/>
    <row r="3809" s="174" customFormat="1"/>
    <row r="3810" s="174" customFormat="1"/>
    <row r="3811" s="174" customFormat="1"/>
    <row r="3812" s="174" customFormat="1"/>
    <row r="3813" s="174" customFormat="1"/>
    <row r="3814" s="174" customFormat="1"/>
    <row r="3815" s="174" customFormat="1"/>
    <row r="3816" s="174" customFormat="1"/>
    <row r="3817" s="174" customFormat="1"/>
    <row r="3818" s="174" customFormat="1"/>
    <row r="3819" s="174" customFormat="1"/>
    <row r="3820" s="174" customFormat="1"/>
    <row r="3821" s="174" customFormat="1"/>
    <row r="3822" s="174" customFormat="1"/>
    <row r="3823" s="174" customFormat="1"/>
    <row r="3824" s="174" customFormat="1"/>
    <row r="3825" s="174" customFormat="1"/>
    <row r="3826" s="174" customFormat="1"/>
    <row r="3827" s="174" customFormat="1"/>
    <row r="3828" s="174" customFormat="1"/>
    <row r="3829" s="174" customFormat="1"/>
    <row r="3830" s="174" customFormat="1"/>
    <row r="3831" s="174" customFormat="1"/>
    <row r="3832" s="174" customFormat="1"/>
    <row r="3833" s="174" customFormat="1"/>
    <row r="3834" s="174" customFormat="1"/>
    <row r="3835" s="174" customFormat="1"/>
    <row r="3836" s="174" customFormat="1"/>
    <row r="3837" s="174" customFormat="1"/>
    <row r="3838" s="174" customFormat="1"/>
    <row r="3839" s="174" customFormat="1"/>
    <row r="3840" s="174" customFormat="1"/>
    <row r="3841" s="174" customFormat="1"/>
    <row r="3842" s="174" customFormat="1"/>
    <row r="3843" s="174" customFormat="1"/>
    <row r="3844" s="174" customFormat="1"/>
    <row r="3845" s="174" customFormat="1"/>
    <row r="3846" s="174" customFormat="1"/>
    <row r="3847" s="174" customFormat="1"/>
    <row r="3848" s="174" customFormat="1"/>
    <row r="3849" s="174" customFormat="1"/>
    <row r="3850" s="174" customFormat="1"/>
    <row r="3851" s="174" customFormat="1"/>
    <row r="3852" s="174" customFormat="1"/>
    <row r="3853" s="174" customFormat="1"/>
    <row r="3854" s="174" customFormat="1"/>
    <row r="3855" s="174" customFormat="1"/>
    <row r="3856" s="174" customFormat="1"/>
    <row r="3857" s="174" customFormat="1"/>
    <row r="3858" s="174" customFormat="1"/>
    <row r="3859" s="174" customFormat="1"/>
    <row r="3860" s="174" customFormat="1"/>
    <row r="3861" s="174" customFormat="1"/>
    <row r="3862" s="174" customFormat="1"/>
    <row r="3863" s="174" customFormat="1"/>
    <row r="3864" s="174" customFormat="1"/>
    <row r="3865" s="174" customFormat="1"/>
    <row r="3866" s="174" customFormat="1"/>
    <row r="3867" s="174" customFormat="1"/>
    <row r="3868" s="174" customFormat="1"/>
    <row r="3869" s="174" customFormat="1"/>
    <row r="3870" s="174" customFormat="1"/>
    <row r="3871" s="174" customFormat="1"/>
    <row r="3872" s="174" customFormat="1"/>
    <row r="3873" s="174" customFormat="1"/>
    <row r="3874" s="174" customFormat="1"/>
    <row r="3875" s="174" customFormat="1"/>
    <row r="3876" s="174" customFormat="1"/>
    <row r="3877" s="174" customFormat="1"/>
    <row r="3878" s="174" customFormat="1"/>
    <row r="3879" s="174" customFormat="1"/>
    <row r="3880" s="174" customFormat="1"/>
    <row r="3881" s="174" customFormat="1"/>
    <row r="3882" s="174" customFormat="1"/>
    <row r="3883" s="174" customFormat="1"/>
    <row r="3884" s="174" customFormat="1"/>
    <row r="3885" s="174" customFormat="1"/>
    <row r="3886" s="174" customFormat="1"/>
    <row r="3887" s="174" customFormat="1"/>
    <row r="3888" s="174" customFormat="1"/>
    <row r="3889" s="174" customFormat="1"/>
    <row r="3890" s="174" customFormat="1"/>
    <row r="3891" s="174" customFormat="1"/>
    <row r="3892" s="174" customFormat="1"/>
    <row r="3893" s="174" customFormat="1"/>
    <row r="3894" s="174" customFormat="1"/>
    <row r="3895" s="174" customFormat="1"/>
    <row r="3896" s="174" customFormat="1"/>
    <row r="3897" s="174" customFormat="1"/>
    <row r="3898" s="174" customFormat="1"/>
    <row r="3899" s="174" customFormat="1"/>
    <row r="3900" s="174" customFormat="1"/>
    <row r="3901" s="174" customFormat="1"/>
    <row r="3902" s="174" customFormat="1"/>
    <row r="3903" s="174" customFormat="1"/>
    <row r="3904" s="174" customFormat="1"/>
    <row r="3905" s="174" customFormat="1"/>
    <row r="3906" s="174" customFormat="1"/>
    <row r="3907" s="174" customFormat="1"/>
    <row r="3908" s="174" customFormat="1"/>
    <row r="3909" s="174" customFormat="1"/>
    <row r="3910" s="174" customFormat="1"/>
    <row r="3911" s="174" customFormat="1"/>
    <row r="3912" s="174" customFormat="1"/>
    <row r="3913" s="174" customFormat="1"/>
    <row r="3914" s="174" customFormat="1"/>
    <row r="3915" s="174" customFormat="1"/>
    <row r="3916" s="174" customFormat="1"/>
    <row r="3917" s="174" customFormat="1"/>
    <row r="3918" s="174" customFormat="1"/>
    <row r="3919" s="174" customFormat="1"/>
    <row r="3920" s="174" customFormat="1"/>
    <row r="3921" s="174" customFormat="1"/>
    <row r="3922" s="174" customFormat="1"/>
    <row r="3923" s="174" customFormat="1"/>
    <row r="3924" s="174" customFormat="1"/>
    <row r="3925" s="174" customFormat="1"/>
    <row r="3926" s="174" customFormat="1"/>
    <row r="3927" s="174" customFormat="1"/>
    <row r="3928" s="174" customFormat="1"/>
    <row r="3929" s="174" customFormat="1"/>
    <row r="3930" s="174" customFormat="1"/>
    <row r="3931" s="174" customFormat="1"/>
    <row r="3932" s="174" customFormat="1"/>
    <row r="3933" s="174" customFormat="1"/>
    <row r="3934" s="174" customFormat="1"/>
    <row r="3935" s="174" customFormat="1"/>
    <row r="3936" s="174" customFormat="1"/>
    <row r="3937" s="174" customFormat="1"/>
    <row r="3938" s="174" customFormat="1"/>
    <row r="3939" s="174" customFormat="1"/>
    <row r="3940" s="174" customFormat="1"/>
    <row r="3941" s="174" customFormat="1"/>
    <row r="3942" s="174" customFormat="1"/>
    <row r="3943" s="174" customFormat="1"/>
    <row r="3944" s="174" customFormat="1"/>
    <row r="3945" s="174" customFormat="1"/>
    <row r="3946" s="174" customFormat="1"/>
    <row r="3947" s="174" customFormat="1"/>
    <row r="3948" s="174" customFormat="1"/>
    <row r="3949" s="174" customFormat="1"/>
    <row r="3950" s="174" customFormat="1"/>
    <row r="3951" s="174" customFormat="1"/>
    <row r="3952" s="174" customFormat="1"/>
    <row r="3953" s="174" customFormat="1"/>
    <row r="3954" s="174" customFormat="1"/>
    <row r="3955" s="174" customFormat="1"/>
    <row r="3956" s="174" customFormat="1"/>
    <row r="3957" s="174" customFormat="1"/>
    <row r="3958" s="174" customFormat="1"/>
    <row r="3959" s="174" customFormat="1"/>
    <row r="3960" s="174" customFormat="1"/>
    <row r="3961" s="174" customFormat="1"/>
    <row r="3962" s="174" customFormat="1"/>
    <row r="3963" s="174" customFormat="1"/>
    <row r="3964" s="174" customFormat="1"/>
    <row r="3965" s="174" customFormat="1"/>
    <row r="3966" s="174" customFormat="1"/>
    <row r="3967" s="174" customFormat="1"/>
    <row r="3968" s="174" customFormat="1"/>
    <row r="3969" s="174" customFormat="1"/>
    <row r="3970" s="174" customFormat="1"/>
    <row r="3971" s="174" customFormat="1"/>
    <row r="3972" s="174" customFormat="1"/>
    <row r="3973" s="174" customFormat="1"/>
    <row r="3974" s="174" customFormat="1"/>
    <row r="3975" s="174" customFormat="1"/>
    <row r="3976" s="174" customFormat="1"/>
    <row r="3977" s="174" customFormat="1"/>
    <row r="3978" s="174" customFormat="1"/>
    <row r="3979" s="174" customFormat="1"/>
    <row r="3980" s="174" customFormat="1"/>
    <row r="3981" s="174" customFormat="1"/>
    <row r="3982" s="174" customFormat="1"/>
    <row r="3983" s="174" customFormat="1"/>
    <row r="3984" s="174" customFormat="1"/>
    <row r="3985" s="174" customFormat="1"/>
    <row r="3986" s="174" customFormat="1"/>
    <row r="3987" s="174" customFormat="1"/>
    <row r="3988" s="174" customFormat="1"/>
    <row r="3989" s="174" customFormat="1"/>
    <row r="3990" s="174" customFormat="1"/>
    <row r="3991" s="174" customFormat="1"/>
    <row r="3992" s="174" customFormat="1"/>
    <row r="3993" s="174" customFormat="1"/>
    <row r="3994" s="174" customFormat="1"/>
    <row r="3995" s="174" customFormat="1"/>
    <row r="3996" s="174" customFormat="1"/>
    <row r="3997" s="174" customFormat="1"/>
    <row r="3998" s="174" customFormat="1"/>
    <row r="3999" s="174" customFormat="1"/>
    <row r="4000" s="174" customFormat="1"/>
    <row r="4001" s="174" customFormat="1"/>
    <row r="4002" s="174" customFormat="1"/>
    <row r="4003" s="174" customFormat="1"/>
    <row r="4004" s="174" customFormat="1"/>
    <row r="4005" s="174" customFormat="1"/>
    <row r="4006" s="174" customFormat="1"/>
    <row r="4007" s="174" customFormat="1"/>
    <row r="4008" s="174" customFormat="1"/>
    <row r="4009" s="174" customFormat="1"/>
    <row r="4010" s="174" customFormat="1"/>
    <row r="4011" s="174" customFormat="1"/>
    <row r="4012" s="174" customFormat="1"/>
    <row r="4013" s="174" customFormat="1"/>
    <row r="4014" s="174" customFormat="1"/>
    <row r="4015" s="174" customFormat="1"/>
    <row r="4016" s="174" customFormat="1"/>
    <row r="4017" s="174" customFormat="1"/>
    <row r="4018" s="174" customFormat="1"/>
    <row r="4019" s="174" customFormat="1"/>
    <row r="4020" s="174" customFormat="1"/>
    <row r="4021" s="174" customFormat="1"/>
    <row r="4022" s="174" customFormat="1"/>
    <row r="4023" s="174" customFormat="1"/>
    <row r="4024" s="174" customFormat="1"/>
    <row r="4025" s="174" customFormat="1"/>
    <row r="4026" s="174" customFormat="1"/>
    <row r="4027" s="174" customFormat="1"/>
    <row r="4028" s="174" customFormat="1"/>
    <row r="4029" s="174" customFormat="1"/>
    <row r="4030" s="174" customFormat="1"/>
    <row r="4031" s="174" customFormat="1"/>
    <row r="4032" s="174" customFormat="1"/>
    <row r="4033" s="174" customFormat="1"/>
    <row r="4034" s="174" customFormat="1"/>
    <row r="4035" s="174" customFormat="1"/>
    <row r="4036" s="174" customFormat="1"/>
    <row r="4037" s="174" customFormat="1"/>
    <row r="4038" s="174" customFormat="1"/>
    <row r="4039" s="174" customFormat="1"/>
    <row r="4040" s="174" customFormat="1"/>
    <row r="4041" s="174" customFormat="1"/>
    <row r="4042" s="174" customFormat="1"/>
    <row r="4043" s="174" customFormat="1"/>
    <row r="4044" s="174" customFormat="1"/>
    <row r="4045" s="174" customFormat="1"/>
    <row r="4046" s="174" customFormat="1"/>
    <row r="4047" s="174" customFormat="1"/>
    <row r="4048" s="174" customFormat="1"/>
    <row r="4049" s="174" customFormat="1"/>
    <row r="4050" s="174" customFormat="1"/>
    <row r="4051" s="174" customFormat="1"/>
    <row r="4052" s="174" customFormat="1"/>
    <row r="4053" s="174" customFormat="1"/>
    <row r="4054" s="174" customFormat="1"/>
    <row r="4055" s="174" customFormat="1"/>
    <row r="4056" s="174" customFormat="1"/>
    <row r="4057" s="174" customFormat="1"/>
    <row r="4058" s="174" customFormat="1"/>
    <row r="4059" s="174" customFormat="1"/>
    <row r="4060" s="174" customFormat="1"/>
    <row r="4061" s="174" customFormat="1"/>
    <row r="4062" s="174" customFormat="1"/>
    <row r="4063" s="174" customFormat="1"/>
    <row r="4064" s="174" customFormat="1"/>
    <row r="4065" s="174" customFormat="1"/>
    <row r="4066" s="174" customFormat="1"/>
    <row r="4067" s="174" customFormat="1"/>
    <row r="4068" s="174" customFormat="1"/>
    <row r="4069" s="174" customFormat="1"/>
    <row r="4070" s="174" customFormat="1"/>
    <row r="4071" s="174" customFormat="1"/>
    <row r="4072" s="174" customFormat="1"/>
    <row r="4073" s="174" customFormat="1"/>
    <row r="4074" s="174" customFormat="1"/>
    <row r="4075" s="174" customFormat="1"/>
    <row r="4076" s="174" customFormat="1"/>
    <row r="4077" s="174" customFormat="1"/>
    <row r="4078" s="174" customFormat="1"/>
    <row r="4079" s="174" customFormat="1"/>
    <row r="4080" s="174" customFormat="1"/>
    <row r="4081" s="174" customFormat="1"/>
    <row r="4082" s="174" customFormat="1"/>
    <row r="4083" s="174" customFormat="1"/>
    <row r="4084" s="174" customFormat="1"/>
    <row r="4085" s="174" customFormat="1"/>
    <row r="4086" s="174" customFormat="1"/>
    <row r="4087" s="174" customFormat="1"/>
    <row r="4088" s="174" customFormat="1"/>
    <row r="4089" s="174" customFormat="1"/>
    <row r="4090" s="174" customFormat="1"/>
    <row r="4091" s="174" customFormat="1"/>
    <row r="4092" s="174" customFormat="1"/>
    <row r="4093" s="174" customFormat="1"/>
    <row r="4094" s="174" customFormat="1"/>
    <row r="4095" s="174" customFormat="1"/>
    <row r="4096" s="174" customFormat="1"/>
    <row r="4097" s="174" customFormat="1"/>
    <row r="4098" s="174" customFormat="1"/>
    <row r="4099" s="174" customFormat="1"/>
    <row r="4100" s="174" customFormat="1"/>
    <row r="4101" s="174" customFormat="1"/>
    <row r="4102" s="174" customFormat="1"/>
    <row r="4103" s="174" customFormat="1"/>
    <row r="4104" s="174" customFormat="1"/>
    <row r="4105" s="174" customFormat="1"/>
    <row r="4106" s="174" customFormat="1"/>
    <row r="4107" s="174" customFormat="1"/>
    <row r="4108" s="174" customFormat="1"/>
    <row r="4109" s="174" customFormat="1"/>
    <row r="4110" s="174" customFormat="1"/>
    <row r="4111" s="174" customFormat="1"/>
    <row r="4112" s="174" customFormat="1"/>
    <row r="4113" s="174" customFormat="1"/>
    <row r="4114" s="174" customFormat="1"/>
    <row r="4115" s="174" customFormat="1"/>
    <row r="4116" s="174" customFormat="1"/>
    <row r="4117" s="174" customFormat="1"/>
    <row r="4118" s="174" customFormat="1"/>
    <row r="4119" s="174" customFormat="1"/>
    <row r="4120" s="174" customFormat="1"/>
    <row r="4121" s="174" customFormat="1"/>
    <row r="4122" s="174" customFormat="1"/>
    <row r="4123" s="174" customFormat="1"/>
    <row r="4124" s="174" customFormat="1"/>
    <row r="4125" s="174" customFormat="1"/>
    <row r="4126" s="174" customFormat="1"/>
    <row r="4127" s="174" customFormat="1"/>
    <row r="4128" s="174" customFormat="1"/>
    <row r="4129" s="174" customFormat="1"/>
    <row r="4130" s="174" customFormat="1"/>
    <row r="4131" s="174" customFormat="1"/>
    <row r="4132" s="174" customFormat="1"/>
    <row r="4133" s="174" customFormat="1"/>
    <row r="4134" s="174" customFormat="1"/>
    <row r="4135" s="174" customFormat="1"/>
    <row r="4136" s="174" customFormat="1"/>
    <row r="4137" s="174" customFormat="1"/>
    <row r="4138" s="174" customFormat="1"/>
    <row r="4139" s="174" customFormat="1"/>
    <row r="4140" s="174" customFormat="1"/>
    <row r="4141" s="174" customFormat="1"/>
    <row r="4142" s="174" customFormat="1"/>
    <row r="4143" s="174" customFormat="1"/>
    <row r="4144" s="174" customFormat="1"/>
    <row r="4145" s="174" customFormat="1"/>
    <row r="4146" s="174" customFormat="1"/>
    <row r="4147" s="174" customFormat="1"/>
    <row r="4148" s="174" customFormat="1"/>
    <row r="4149" s="174" customFormat="1"/>
    <row r="4150" s="174" customFormat="1"/>
    <row r="4151" s="174" customFormat="1"/>
    <row r="4152" s="174" customFormat="1"/>
    <row r="4153" s="174" customFormat="1"/>
    <row r="4154" s="174" customFormat="1"/>
    <row r="4155" s="174" customFormat="1"/>
    <row r="4156" s="174" customFormat="1"/>
    <row r="4157" s="174" customFormat="1"/>
    <row r="4158" s="174" customFormat="1"/>
    <row r="4159" s="174" customFormat="1"/>
    <row r="4160" s="174" customFormat="1"/>
    <row r="4161" s="174" customFormat="1"/>
    <row r="4162" s="174" customFormat="1"/>
    <row r="4163" s="174" customFormat="1"/>
    <row r="4164" s="174" customFormat="1"/>
    <row r="4165" s="174" customFormat="1"/>
    <row r="4166" s="174" customFormat="1"/>
    <row r="4167" s="174" customFormat="1"/>
    <row r="4168" s="174" customFormat="1"/>
    <row r="4169" s="174" customFormat="1"/>
    <row r="4170" s="174" customFormat="1"/>
    <row r="4171" s="174" customFormat="1"/>
    <row r="4172" s="174" customFormat="1"/>
    <row r="4173" s="174" customFormat="1"/>
    <row r="4174" s="174" customFormat="1"/>
    <row r="4175" s="174" customFormat="1"/>
    <row r="4176" s="174" customFormat="1"/>
    <row r="4177" s="174" customFormat="1"/>
    <row r="4178" s="174" customFormat="1"/>
    <row r="4179" s="174" customFormat="1"/>
    <row r="4180" s="174" customFormat="1"/>
    <row r="4181" s="174" customFormat="1"/>
    <row r="4182" s="174" customFormat="1"/>
    <row r="4183" s="174" customFormat="1"/>
    <row r="4184" s="174" customFormat="1"/>
    <row r="4185" s="174" customFormat="1"/>
    <row r="4186" s="174" customFormat="1"/>
    <row r="4187" s="174" customFormat="1"/>
    <row r="4188" s="174" customFormat="1"/>
    <row r="4189" s="174" customFormat="1"/>
    <row r="4190" s="174" customFormat="1"/>
    <row r="4191" s="174" customFormat="1"/>
    <row r="4192" s="174" customFormat="1"/>
    <row r="4193" s="174" customFormat="1"/>
    <row r="4194" s="174" customFormat="1"/>
    <row r="4195" s="174" customFormat="1"/>
    <row r="4196" s="174" customFormat="1"/>
    <row r="4197" s="174" customFormat="1"/>
    <row r="4198" s="174" customFormat="1"/>
    <row r="4199" s="174" customFormat="1"/>
    <row r="4200" s="174" customFormat="1"/>
    <row r="4201" s="174" customFormat="1"/>
    <row r="4202" s="174" customFormat="1"/>
    <row r="4203" s="174" customFormat="1"/>
    <row r="4204" s="174" customFormat="1"/>
    <row r="4205" s="174" customFormat="1"/>
    <row r="4206" s="174" customFormat="1"/>
    <row r="4207" s="174" customFormat="1"/>
    <row r="4208" s="174" customFormat="1"/>
    <row r="4209" s="174" customFormat="1"/>
    <row r="4210" s="174" customFormat="1"/>
    <row r="4211" s="174" customFormat="1"/>
    <row r="4212" s="174" customFormat="1"/>
    <row r="4213" s="174" customFormat="1"/>
    <row r="4214" s="174" customFormat="1"/>
    <row r="4215" s="174" customFormat="1"/>
    <row r="4216" s="174" customFormat="1"/>
    <row r="4217" s="174" customFormat="1"/>
    <row r="4218" s="174" customFormat="1"/>
    <row r="4219" s="174" customFormat="1"/>
    <row r="4220" s="174" customFormat="1"/>
    <row r="4221" s="174" customFormat="1"/>
    <row r="4222" s="174" customFormat="1"/>
    <row r="4223" s="174" customFormat="1"/>
    <row r="4224" s="174" customFormat="1"/>
    <row r="4225" s="174" customFormat="1"/>
    <row r="4226" s="174" customFormat="1"/>
    <row r="4227" s="174" customFormat="1"/>
    <row r="4228" s="174" customFormat="1"/>
    <row r="4229" s="174" customFormat="1"/>
    <row r="4230" s="174" customFormat="1"/>
    <row r="4231" s="174" customFormat="1"/>
    <row r="4232" s="174" customFormat="1"/>
    <row r="4233" s="174" customFormat="1"/>
    <row r="4234" s="174" customFormat="1"/>
    <row r="4235" s="174" customFormat="1"/>
    <row r="4236" s="174" customFormat="1"/>
    <row r="4237" s="174" customFormat="1"/>
    <row r="4238" s="174" customFormat="1"/>
    <row r="4239" s="174" customFormat="1"/>
    <row r="4240" s="174" customFormat="1"/>
    <row r="4241" s="174" customFormat="1"/>
    <row r="4242" s="174" customFormat="1"/>
    <row r="4243" s="174" customFormat="1"/>
    <row r="4244" s="174" customFormat="1"/>
    <row r="4245" s="174" customFormat="1"/>
    <row r="4246" s="174" customFormat="1"/>
    <row r="4247" s="174" customFormat="1"/>
    <row r="4248" s="174" customFormat="1"/>
    <row r="4249" s="174" customFormat="1"/>
    <row r="4250" s="174" customFormat="1"/>
    <row r="4251" s="174" customFormat="1"/>
    <row r="4252" s="174" customFormat="1"/>
    <row r="4253" s="174" customFormat="1"/>
    <row r="4254" s="174" customFormat="1"/>
    <row r="4255" s="174" customFormat="1"/>
    <row r="4256" s="174" customFormat="1"/>
    <row r="4257" s="174" customFormat="1"/>
    <row r="4258" s="174" customFormat="1"/>
    <row r="4259" s="174" customFormat="1"/>
    <row r="4260" s="174" customFormat="1"/>
    <row r="4261" s="174" customFormat="1"/>
    <row r="4262" s="174" customFormat="1"/>
    <row r="4263" s="174" customFormat="1"/>
    <row r="4264" s="174" customFormat="1"/>
    <row r="4265" s="174" customFormat="1"/>
    <row r="4266" s="174" customFormat="1"/>
    <row r="4267" s="174" customFormat="1"/>
    <row r="4268" s="174" customFormat="1"/>
    <row r="4269" s="174" customFormat="1"/>
    <row r="4270" s="174" customFormat="1"/>
    <row r="4271" s="174" customFormat="1"/>
    <row r="4272" s="174" customFormat="1"/>
    <row r="4273" s="174" customFormat="1"/>
    <row r="4274" s="174" customFormat="1"/>
    <row r="4275" s="174" customFormat="1"/>
    <row r="4276" s="174" customFormat="1"/>
    <row r="4277" s="174" customFormat="1"/>
    <row r="4278" s="174" customFormat="1"/>
    <row r="4279" s="174" customFormat="1"/>
    <row r="4280" s="174" customFormat="1"/>
    <row r="4281" s="174" customFormat="1"/>
    <row r="4282" s="174" customFormat="1"/>
    <row r="4283" s="174" customFormat="1"/>
    <row r="4284" s="174" customFormat="1"/>
    <row r="4285" s="174" customFormat="1"/>
    <row r="4286" s="174" customFormat="1"/>
    <row r="4287" s="174" customFormat="1"/>
    <row r="4288" s="174" customFormat="1"/>
    <row r="4289" s="174" customFormat="1"/>
    <row r="4290" s="174" customFormat="1"/>
    <row r="4291" s="174" customFormat="1"/>
    <row r="4292" s="174" customFormat="1"/>
    <row r="4293" s="174" customFormat="1"/>
    <row r="4294" s="174" customFormat="1"/>
    <row r="4295" s="174" customFormat="1"/>
    <row r="4296" s="174" customFormat="1"/>
    <row r="4297" s="174" customFormat="1"/>
    <row r="4298" s="174" customFormat="1"/>
    <row r="4299" s="174" customFormat="1"/>
    <row r="4300" s="174" customFormat="1"/>
    <row r="4301" s="174" customFormat="1"/>
    <row r="4302" s="174" customFormat="1"/>
    <row r="4303" s="174" customFormat="1"/>
    <row r="4304" s="174" customFormat="1"/>
    <row r="4305" s="174" customFormat="1"/>
    <row r="4306" s="174" customFormat="1"/>
    <row r="4307" s="174" customFormat="1"/>
    <row r="4308" s="174" customFormat="1"/>
    <row r="4309" s="174" customFormat="1"/>
    <row r="4310" s="174" customFormat="1"/>
    <row r="4311" s="174" customFormat="1"/>
    <row r="4312" s="174" customFormat="1"/>
    <row r="4313" s="174" customFormat="1"/>
    <row r="4314" s="174" customFormat="1"/>
    <row r="4315" s="174" customFormat="1"/>
    <row r="4316" s="174" customFormat="1"/>
    <row r="4317" s="174" customFormat="1"/>
    <row r="4318" s="174" customFormat="1"/>
    <row r="4319" s="174" customFormat="1"/>
    <row r="4320" s="174" customFormat="1"/>
    <row r="4321" s="174" customFormat="1"/>
    <row r="4322" s="174" customFormat="1"/>
    <row r="4323" s="174" customFormat="1"/>
    <row r="4324" s="174" customFormat="1"/>
    <row r="4325" s="174" customFormat="1"/>
    <row r="4326" s="174" customFormat="1"/>
    <row r="4327" s="174" customFormat="1"/>
    <row r="4328" s="174" customFormat="1"/>
    <row r="4329" s="174" customFormat="1"/>
    <row r="4330" s="174" customFormat="1"/>
    <row r="4331" s="174" customFormat="1"/>
    <row r="4332" s="174" customFormat="1"/>
    <row r="4333" s="174" customFormat="1"/>
    <row r="4334" s="174" customFormat="1"/>
    <row r="4335" s="174" customFormat="1"/>
    <row r="4336" s="174" customFormat="1"/>
    <row r="4337" s="174" customFormat="1"/>
    <row r="4338" s="174" customFormat="1"/>
    <row r="4339" s="174" customFormat="1"/>
    <row r="4340" s="174" customFormat="1"/>
    <row r="4341" s="174" customFormat="1"/>
    <row r="4342" s="174" customFormat="1"/>
    <row r="4343" s="174" customFormat="1"/>
    <row r="4344" s="174" customFormat="1"/>
    <row r="4345" s="174" customFormat="1"/>
    <row r="4346" s="174" customFormat="1"/>
    <row r="4347" s="174" customFormat="1"/>
    <row r="4348" s="174" customFormat="1"/>
    <row r="4349" s="174" customFormat="1"/>
    <row r="4350" s="174" customFormat="1"/>
    <row r="4351" s="174" customFormat="1"/>
    <row r="4352" s="174" customFormat="1"/>
    <row r="4353" s="174" customFormat="1"/>
    <row r="4354" s="174" customFormat="1"/>
    <row r="4355" s="174" customFormat="1"/>
    <row r="4356" s="174" customFormat="1"/>
    <row r="4357" s="174" customFormat="1"/>
    <row r="4358" s="174" customFormat="1"/>
    <row r="4359" s="174" customFormat="1"/>
    <row r="4360" s="174" customFormat="1"/>
    <row r="4361" s="174" customFormat="1"/>
    <row r="4362" s="174" customFormat="1"/>
    <row r="4363" s="174" customFormat="1"/>
    <row r="4364" s="174" customFormat="1"/>
    <row r="4365" s="174" customFormat="1"/>
    <row r="4366" s="174" customFormat="1"/>
    <row r="4367" s="174" customFormat="1"/>
    <row r="4368" s="174" customFormat="1"/>
    <row r="4369" s="174" customFormat="1"/>
    <row r="4370" s="174" customFormat="1"/>
    <row r="4371" s="174" customFormat="1"/>
    <row r="4372" s="174" customFormat="1"/>
    <row r="4373" s="174" customFormat="1"/>
    <row r="4374" s="174" customFormat="1"/>
    <row r="4375" s="174" customFormat="1"/>
    <row r="4376" s="174" customFormat="1"/>
    <row r="4377" s="174" customFormat="1"/>
    <row r="4378" s="174" customFormat="1"/>
    <row r="4379" s="174" customFormat="1"/>
    <row r="4380" s="174" customFormat="1"/>
    <row r="4381" s="174" customFormat="1"/>
    <row r="4382" s="174" customFormat="1"/>
    <row r="4383" s="174" customFormat="1"/>
    <row r="4384" s="174" customFormat="1"/>
    <row r="4385" s="174" customFormat="1"/>
    <row r="4386" s="174" customFormat="1"/>
    <row r="4387" s="174" customFormat="1"/>
    <row r="4388" s="174" customFormat="1"/>
    <row r="4389" s="174" customFormat="1"/>
    <row r="4390" s="174" customFormat="1"/>
    <row r="4391" s="174" customFormat="1"/>
    <row r="4392" s="174" customFormat="1"/>
    <row r="4393" s="174" customFormat="1"/>
    <row r="4394" s="174" customFormat="1"/>
    <row r="4395" s="174" customFormat="1"/>
    <row r="4396" s="174" customFormat="1"/>
    <row r="4397" s="174" customFormat="1"/>
    <row r="4398" s="174" customFormat="1"/>
    <row r="4399" s="174" customFormat="1"/>
    <row r="4400" s="174" customFormat="1"/>
    <row r="4401" s="174" customFormat="1"/>
    <row r="4402" s="174" customFormat="1"/>
    <row r="4403" s="174" customFormat="1"/>
    <row r="4404" s="174" customFormat="1"/>
    <row r="4405" s="174" customFormat="1"/>
    <row r="4406" s="174" customFormat="1"/>
    <row r="4407" s="174" customFormat="1"/>
    <row r="4408" s="174" customFormat="1"/>
    <row r="4409" s="174" customFormat="1"/>
    <row r="4410" s="174" customFormat="1"/>
    <row r="4411" s="174" customFormat="1"/>
    <row r="4412" s="174" customFormat="1"/>
    <row r="4413" s="174" customFormat="1"/>
    <row r="4414" s="174" customFormat="1"/>
    <row r="4415" s="174" customFormat="1"/>
    <row r="4416" s="174" customFormat="1"/>
    <row r="4417" s="174" customFormat="1"/>
    <row r="4418" s="174" customFormat="1"/>
    <row r="4419" s="174" customFormat="1"/>
    <row r="4420" s="174" customFormat="1"/>
    <row r="4421" s="174" customFormat="1"/>
    <row r="4422" s="174" customFormat="1"/>
    <row r="4423" s="174" customFormat="1"/>
    <row r="4424" s="174" customFormat="1"/>
    <row r="4425" s="174" customFormat="1"/>
    <row r="4426" s="174" customFormat="1"/>
    <row r="4427" s="174" customFormat="1"/>
    <row r="4428" s="174" customFormat="1"/>
    <row r="4429" s="174" customFormat="1"/>
    <row r="4430" s="174" customFormat="1"/>
    <row r="4431" s="174" customFormat="1"/>
    <row r="4432" s="174" customFormat="1"/>
    <row r="4433" s="174" customFormat="1"/>
    <row r="4434" s="174" customFormat="1"/>
    <row r="4435" s="174" customFormat="1"/>
    <row r="4436" s="174" customFormat="1"/>
    <row r="4437" s="174" customFormat="1"/>
    <row r="4438" s="174" customFormat="1"/>
    <row r="4439" s="174" customFormat="1"/>
    <row r="4440" s="174" customFormat="1"/>
    <row r="4441" s="174" customFormat="1"/>
    <row r="4442" s="174" customFormat="1"/>
    <row r="4443" s="174" customFormat="1"/>
    <row r="4444" s="174" customFormat="1"/>
    <row r="4445" s="174" customFormat="1"/>
    <row r="4446" s="174" customFormat="1"/>
    <row r="4447" s="174" customFormat="1"/>
    <row r="4448" s="174" customFormat="1"/>
    <row r="4449" s="174" customFormat="1"/>
    <row r="4450" s="174" customFormat="1"/>
    <row r="4451" s="174" customFormat="1"/>
    <row r="4452" s="174" customFormat="1"/>
    <row r="4453" s="174" customFormat="1"/>
    <row r="4454" s="174" customFormat="1"/>
    <row r="4455" s="174" customFormat="1"/>
    <row r="4456" s="174" customFormat="1"/>
    <row r="4457" s="174" customFormat="1"/>
    <row r="4458" s="174" customFormat="1"/>
    <row r="4459" s="174" customFormat="1"/>
    <row r="4460" s="174" customFormat="1"/>
    <row r="4461" s="174" customFormat="1"/>
    <row r="4462" s="174" customFormat="1"/>
    <row r="4463" s="174" customFormat="1"/>
    <row r="4464" s="174" customFormat="1"/>
    <row r="4465" s="174" customFormat="1"/>
    <row r="4466" s="174" customFormat="1"/>
    <row r="4467" s="174" customFormat="1"/>
    <row r="4468" s="174" customFormat="1"/>
    <row r="4469" s="174" customFormat="1"/>
    <row r="4470" s="174" customFormat="1"/>
    <row r="4471" s="174" customFormat="1"/>
    <row r="4472" s="174" customFormat="1"/>
    <row r="4473" s="174" customFormat="1"/>
    <row r="4474" s="174" customFormat="1"/>
    <row r="4475" s="174" customFormat="1"/>
    <row r="4476" s="174" customFormat="1"/>
    <row r="4477" s="174" customFormat="1"/>
    <row r="4478" s="174" customFormat="1"/>
    <row r="4479" s="174" customFormat="1"/>
    <row r="4480" s="174" customFormat="1"/>
    <row r="4481" s="174" customFormat="1"/>
    <row r="4482" s="174" customFormat="1"/>
    <row r="4483" s="174" customFormat="1"/>
    <row r="4484" s="174" customFormat="1"/>
    <row r="4485" s="174" customFormat="1"/>
    <row r="4486" s="174" customFormat="1"/>
    <row r="4487" s="174" customFormat="1"/>
    <row r="4488" s="174" customFormat="1"/>
    <row r="4489" s="174" customFormat="1"/>
    <row r="4490" s="174" customFormat="1"/>
    <row r="4491" s="174" customFormat="1"/>
    <row r="4492" s="174" customFormat="1"/>
    <row r="4493" s="174" customFormat="1"/>
    <row r="4494" s="174" customFormat="1"/>
    <row r="4495" s="174" customFormat="1"/>
    <row r="4496" s="174" customFormat="1"/>
    <row r="4497" s="174" customFormat="1"/>
    <row r="4498" s="174" customFormat="1"/>
    <row r="4499" s="174" customFormat="1"/>
    <row r="4500" s="174" customFormat="1"/>
    <row r="4501" s="174" customFormat="1"/>
    <row r="4502" s="174" customFormat="1"/>
    <row r="4503" s="174" customFormat="1"/>
    <row r="4504" s="174" customFormat="1"/>
    <row r="4505" s="174" customFormat="1"/>
    <row r="4506" s="174" customFormat="1"/>
    <row r="4507" s="174" customFormat="1"/>
    <row r="4508" s="174" customFormat="1"/>
    <row r="4509" s="174" customFormat="1"/>
    <row r="4510" s="174" customFormat="1"/>
    <row r="4511" s="174" customFormat="1"/>
    <row r="4512" s="174" customFormat="1"/>
    <row r="4513" s="174" customFormat="1"/>
    <row r="4514" s="174" customFormat="1"/>
    <row r="4515" s="174" customFormat="1"/>
    <row r="4516" s="174" customFormat="1"/>
    <row r="4517" s="174" customFormat="1"/>
    <row r="4518" s="174" customFormat="1"/>
    <row r="4519" s="174" customFormat="1"/>
    <row r="4520" s="174" customFormat="1"/>
    <row r="4521" s="174" customFormat="1"/>
    <row r="4522" s="174" customFormat="1"/>
    <row r="4523" s="174" customFormat="1"/>
    <row r="4524" s="174" customFormat="1"/>
    <row r="4525" s="174" customFormat="1"/>
    <row r="4526" s="174" customFormat="1"/>
    <row r="4527" s="174" customFormat="1"/>
    <row r="4528" s="174" customFormat="1"/>
    <row r="4529" s="174" customFormat="1"/>
    <row r="4530" s="174" customFormat="1"/>
    <row r="4531" s="174" customFormat="1"/>
    <row r="4532" s="174" customFormat="1"/>
    <row r="4533" s="174" customFormat="1"/>
    <row r="4534" s="174" customFormat="1"/>
    <row r="4535" s="174" customFormat="1"/>
    <row r="4536" s="174" customFormat="1"/>
    <row r="4537" s="174" customFormat="1"/>
    <row r="4538" s="174" customFormat="1"/>
    <row r="4539" s="174" customFormat="1"/>
    <row r="4540" s="174" customFormat="1"/>
    <row r="4541" s="174" customFormat="1"/>
    <row r="4542" s="174" customFormat="1"/>
    <row r="4543" s="174" customFormat="1"/>
    <row r="4544" s="174" customFormat="1"/>
    <row r="4545" s="174" customFormat="1"/>
    <row r="4546" s="174" customFormat="1"/>
    <row r="4547" s="174" customFormat="1"/>
    <row r="4548" s="174" customFormat="1"/>
    <row r="4549" s="174" customFormat="1"/>
    <row r="4550" s="174" customFormat="1"/>
    <row r="4551" s="174" customFormat="1"/>
    <row r="4552" s="174" customFormat="1"/>
    <row r="4553" s="174" customFormat="1"/>
    <row r="4554" s="174" customFormat="1"/>
    <row r="4555" s="174" customFormat="1"/>
    <row r="4556" s="174" customFormat="1"/>
    <row r="4557" s="174" customFormat="1"/>
    <row r="4558" s="174" customFormat="1"/>
    <row r="4559" s="174" customFormat="1"/>
    <row r="4560" s="174" customFormat="1"/>
    <row r="4561" s="174" customFormat="1"/>
    <row r="4562" s="174" customFormat="1"/>
    <row r="4563" s="174" customFormat="1"/>
    <row r="4564" s="174" customFormat="1"/>
    <row r="4565" s="174" customFormat="1"/>
    <row r="4566" s="174" customFormat="1"/>
    <row r="4567" s="174" customFormat="1"/>
    <row r="4568" s="174" customFormat="1"/>
    <row r="4569" s="174" customFormat="1"/>
    <row r="4570" s="174" customFormat="1"/>
    <row r="4571" s="174" customFormat="1"/>
    <row r="4572" s="174" customFormat="1"/>
    <row r="4573" s="174" customFormat="1"/>
    <row r="4574" s="174" customFormat="1"/>
    <row r="4575" s="174" customFormat="1"/>
    <row r="4576" s="174" customFormat="1"/>
    <row r="4577" s="174" customFormat="1"/>
    <row r="4578" s="174" customFormat="1"/>
    <row r="4579" s="174" customFormat="1"/>
    <row r="4580" s="174" customFormat="1"/>
    <row r="4581" s="174" customFormat="1"/>
    <row r="4582" s="174" customFormat="1"/>
    <row r="4583" s="174" customFormat="1"/>
    <row r="4584" s="174" customFormat="1"/>
    <row r="4585" s="174" customFormat="1"/>
    <row r="4586" s="174" customFormat="1"/>
    <row r="4587" s="174" customFormat="1"/>
    <row r="4588" s="174" customFormat="1"/>
    <row r="4589" s="174" customFormat="1"/>
    <row r="4590" s="174" customFormat="1"/>
    <row r="4591" s="174" customFormat="1"/>
    <row r="4592" s="174" customFormat="1"/>
    <row r="4593" s="174" customFormat="1"/>
    <row r="4594" s="174" customFormat="1"/>
    <row r="4595" s="174" customFormat="1"/>
    <row r="4596" s="174" customFormat="1"/>
    <row r="4597" s="174" customFormat="1"/>
    <row r="4598" s="174" customFormat="1"/>
    <row r="4599" s="174" customFormat="1"/>
    <row r="4600" s="174" customFormat="1"/>
    <row r="4601" s="174" customFormat="1"/>
    <row r="4602" s="174" customFormat="1"/>
    <row r="4603" s="174" customFormat="1"/>
    <row r="4604" s="174" customFormat="1"/>
    <row r="4605" s="174" customFormat="1"/>
    <row r="4606" s="174" customFormat="1"/>
    <row r="4607" s="174" customFormat="1"/>
    <row r="4608" s="174" customFormat="1"/>
    <row r="4609" s="174" customFormat="1"/>
    <row r="4610" s="174" customFormat="1"/>
    <row r="4611" s="174" customFormat="1"/>
    <row r="4612" s="174" customFormat="1"/>
    <row r="4613" s="174" customFormat="1"/>
    <row r="4614" s="174" customFormat="1"/>
    <row r="4615" s="174" customFormat="1"/>
    <row r="4616" s="174" customFormat="1"/>
    <row r="4617" s="174" customFormat="1"/>
    <row r="4618" s="174" customFormat="1"/>
    <row r="4619" s="174" customFormat="1"/>
    <row r="4620" s="174" customFormat="1"/>
    <row r="4621" s="174" customFormat="1"/>
    <row r="4622" s="174" customFormat="1"/>
    <row r="4623" s="174" customFormat="1"/>
    <row r="4624" s="174" customFormat="1"/>
    <row r="4625" s="174" customFormat="1"/>
    <row r="4626" s="174" customFormat="1"/>
    <row r="4627" s="174" customFormat="1"/>
    <row r="4628" s="174" customFormat="1"/>
    <row r="4629" s="174" customFormat="1"/>
    <row r="4630" s="174" customFormat="1"/>
    <row r="4631" s="174" customFormat="1"/>
    <row r="4632" s="174" customFormat="1"/>
    <row r="4633" s="174" customFormat="1"/>
    <row r="4634" s="174" customFormat="1"/>
    <row r="4635" s="174" customFormat="1"/>
    <row r="4636" s="174" customFormat="1"/>
    <row r="4637" s="174" customFormat="1"/>
    <row r="4638" s="174" customFormat="1"/>
    <row r="4639" s="174" customFormat="1"/>
    <row r="4640" s="174" customFormat="1"/>
    <row r="4641" s="174" customFormat="1"/>
    <row r="4642" s="174" customFormat="1"/>
    <row r="4643" s="174" customFormat="1"/>
    <row r="4644" s="174" customFormat="1"/>
    <row r="4645" s="174" customFormat="1"/>
    <row r="4646" s="174" customFormat="1"/>
    <row r="4647" s="174" customFormat="1"/>
    <row r="4648" s="174" customFormat="1"/>
    <row r="4649" s="174" customFormat="1"/>
    <row r="4650" s="174" customFormat="1"/>
    <row r="4651" s="174" customFormat="1"/>
    <row r="4652" s="174" customFormat="1"/>
    <row r="4653" s="174" customFormat="1"/>
    <row r="4654" s="174" customFormat="1"/>
    <row r="4655" s="174" customFormat="1"/>
    <row r="4656" s="174" customFormat="1"/>
    <row r="4657" s="174" customFormat="1"/>
    <row r="4658" s="174" customFormat="1"/>
    <row r="4659" s="174" customFormat="1"/>
    <row r="4660" s="174" customFormat="1"/>
    <row r="4661" s="174" customFormat="1"/>
    <row r="4662" s="174" customFormat="1"/>
    <row r="4663" s="174" customFormat="1"/>
    <row r="4664" s="174" customFormat="1"/>
    <row r="4665" s="174" customFormat="1"/>
    <row r="4666" s="174" customFormat="1"/>
    <row r="4667" s="174" customFormat="1"/>
    <row r="4668" s="174" customFormat="1"/>
    <row r="4669" s="174" customFormat="1"/>
    <row r="4670" s="174" customFormat="1"/>
    <row r="4671" s="174" customFormat="1"/>
    <row r="4672" s="174" customFormat="1"/>
    <row r="4673" s="174" customFormat="1"/>
    <row r="4674" s="174" customFormat="1"/>
    <row r="4675" s="174" customFormat="1"/>
    <row r="4676" s="174" customFormat="1"/>
    <row r="4677" s="174" customFormat="1"/>
    <row r="4678" s="174" customFormat="1"/>
    <row r="4679" s="174" customFormat="1"/>
    <row r="4680" s="174" customFormat="1"/>
    <row r="4681" s="174" customFormat="1"/>
    <row r="4682" s="174" customFormat="1"/>
    <row r="4683" s="174" customFormat="1"/>
    <row r="4684" s="174" customFormat="1"/>
    <row r="4685" s="174" customFormat="1"/>
    <row r="4686" s="174" customFormat="1"/>
    <row r="4687" s="174" customFormat="1"/>
    <row r="4688" s="174" customFormat="1"/>
    <row r="4689" s="174" customFormat="1"/>
    <row r="4690" s="174" customFormat="1"/>
    <row r="4691" s="174" customFormat="1"/>
    <row r="4692" s="174" customFormat="1"/>
    <row r="4693" s="174" customFormat="1"/>
    <row r="4694" s="174" customFormat="1"/>
    <row r="4695" s="174" customFormat="1"/>
    <row r="4696" s="174" customFormat="1"/>
    <row r="4697" s="174" customFormat="1"/>
    <row r="4698" s="174" customFormat="1"/>
    <row r="4699" s="174" customFormat="1"/>
    <row r="4700" s="174" customFormat="1"/>
    <row r="4701" s="174" customFormat="1"/>
    <row r="4702" s="174" customFormat="1"/>
    <row r="4703" s="174" customFormat="1"/>
    <row r="4704" s="174" customFormat="1"/>
    <row r="4705" s="174" customFormat="1"/>
    <row r="4706" s="174" customFormat="1"/>
    <row r="4707" s="174" customFormat="1"/>
    <row r="4708" s="174" customFormat="1"/>
    <row r="4709" s="174" customFormat="1"/>
    <row r="4710" s="174" customFormat="1"/>
    <row r="4711" s="174" customFormat="1"/>
    <row r="4712" s="174" customFormat="1"/>
    <row r="4713" s="174" customFormat="1"/>
    <row r="4714" s="174" customFormat="1"/>
    <row r="4715" s="174" customFormat="1"/>
    <row r="4716" s="174" customFormat="1"/>
    <row r="4717" s="174" customFormat="1"/>
    <row r="4718" s="174" customFormat="1"/>
    <row r="4719" s="174" customFormat="1"/>
    <row r="4720" s="174" customFormat="1"/>
    <row r="4721" s="174" customFormat="1"/>
    <row r="4722" s="174" customFormat="1"/>
    <row r="4723" s="174" customFormat="1"/>
    <row r="4724" s="174" customFormat="1"/>
    <row r="4725" s="174" customFormat="1"/>
    <row r="4726" s="174" customFormat="1"/>
    <row r="4727" s="174" customFormat="1"/>
    <row r="4728" s="174" customFormat="1"/>
    <row r="4729" s="174" customFormat="1"/>
    <row r="4730" s="174" customFormat="1"/>
    <row r="4731" s="174" customFormat="1"/>
    <row r="4732" s="174" customFormat="1"/>
    <row r="4733" s="174" customFormat="1"/>
    <row r="4734" s="174" customFormat="1"/>
    <row r="4735" s="174" customFormat="1"/>
    <row r="4736" s="174" customFormat="1"/>
    <row r="4737" s="174" customFormat="1"/>
    <row r="4738" s="174" customFormat="1"/>
    <row r="4739" s="174" customFormat="1"/>
    <row r="4740" s="174" customFormat="1"/>
    <row r="4741" s="174" customFormat="1"/>
    <row r="4742" s="174" customFormat="1"/>
    <row r="4743" s="174" customFormat="1"/>
    <row r="4744" s="174" customFormat="1"/>
    <row r="4745" s="174" customFormat="1"/>
    <row r="4746" s="174" customFormat="1"/>
    <row r="4747" s="174" customFormat="1"/>
    <row r="4748" s="174" customFormat="1"/>
    <row r="4749" s="174" customFormat="1"/>
    <row r="4750" s="174" customFormat="1"/>
    <row r="4751" s="174" customFormat="1"/>
    <row r="4752" s="174" customFormat="1"/>
    <row r="4753" s="174" customFormat="1"/>
    <row r="4754" s="174" customFormat="1"/>
    <row r="4755" s="174" customFormat="1"/>
    <row r="4756" s="174" customFormat="1"/>
    <row r="4757" s="174" customFormat="1"/>
    <row r="4758" s="174" customFormat="1"/>
    <row r="4759" s="174" customFormat="1"/>
    <row r="4760" s="174" customFormat="1"/>
    <row r="4761" s="174" customFormat="1"/>
    <row r="4762" s="174" customFormat="1"/>
    <row r="4763" s="174" customFormat="1"/>
    <row r="4764" s="174" customFormat="1"/>
    <row r="4765" s="174" customFormat="1"/>
    <row r="4766" s="174" customFormat="1"/>
    <row r="4767" s="174" customFormat="1"/>
    <row r="4768" s="174" customFormat="1"/>
    <row r="4769" s="174" customFormat="1"/>
    <row r="4770" s="174" customFormat="1"/>
    <row r="4771" s="174" customFormat="1"/>
    <row r="4772" s="174" customFormat="1"/>
    <row r="4773" s="174" customFormat="1"/>
    <row r="4774" s="174" customFormat="1"/>
    <row r="4775" s="174" customFormat="1"/>
    <row r="4776" s="174" customFormat="1"/>
    <row r="4777" s="174" customFormat="1"/>
    <row r="4778" s="174" customFormat="1"/>
    <row r="4779" s="174" customFormat="1"/>
    <row r="4780" s="174" customFormat="1"/>
    <row r="4781" s="174" customFormat="1"/>
    <row r="4782" s="174" customFormat="1"/>
    <row r="4783" s="174" customFormat="1"/>
    <row r="4784" s="174" customFormat="1"/>
    <row r="4785" s="174" customFormat="1"/>
    <row r="4786" s="174" customFormat="1"/>
    <row r="4787" s="174" customFormat="1"/>
    <row r="4788" s="174" customFormat="1"/>
    <row r="4789" s="174" customFormat="1"/>
    <row r="4790" s="174" customFormat="1"/>
    <row r="4791" s="174" customFormat="1"/>
    <row r="4792" s="174" customFormat="1"/>
    <row r="4793" s="174" customFormat="1"/>
    <row r="4794" s="174" customFormat="1"/>
    <row r="4795" s="174" customFormat="1"/>
    <row r="4796" s="174" customFormat="1"/>
    <row r="4797" s="174" customFormat="1"/>
    <row r="4798" s="174" customFormat="1"/>
    <row r="4799" s="174" customFormat="1"/>
    <row r="4800" s="174" customFormat="1"/>
    <row r="4801" s="174" customFormat="1"/>
    <row r="4802" s="174" customFormat="1"/>
    <row r="4803" s="174" customFormat="1"/>
    <row r="4804" s="174" customFormat="1"/>
    <row r="4805" s="174" customFormat="1"/>
    <row r="4806" s="174" customFormat="1"/>
    <row r="4807" s="174" customFormat="1"/>
    <row r="4808" s="174" customFormat="1"/>
    <row r="4809" s="174" customFormat="1"/>
    <row r="4810" s="174" customFormat="1"/>
    <row r="4811" s="174" customFormat="1"/>
    <row r="4812" s="174" customFormat="1"/>
    <row r="4813" s="174" customFormat="1"/>
    <row r="4814" s="174" customFormat="1"/>
    <row r="4815" s="174" customFormat="1"/>
    <row r="4816" s="174" customFormat="1"/>
    <row r="4817" s="174" customFormat="1"/>
    <row r="4818" s="174" customFormat="1"/>
    <row r="4819" s="174" customFormat="1"/>
    <row r="4820" s="174" customFormat="1"/>
    <row r="4821" s="174" customFormat="1"/>
    <row r="4822" s="174" customFormat="1"/>
    <row r="4823" s="174" customFormat="1"/>
    <row r="4824" s="174" customFormat="1"/>
    <row r="4825" s="174" customFormat="1"/>
    <row r="4826" s="174" customFormat="1"/>
    <row r="4827" s="174" customFormat="1"/>
    <row r="4828" s="174" customFormat="1"/>
    <row r="4829" s="174" customFormat="1"/>
    <row r="4830" s="174" customFormat="1"/>
    <row r="4831" s="174" customFormat="1"/>
    <row r="4832" s="174" customFormat="1"/>
    <row r="4833" s="174" customFormat="1"/>
    <row r="4834" s="174" customFormat="1"/>
    <row r="4835" s="174" customFormat="1"/>
    <row r="4836" s="174" customFormat="1"/>
    <row r="4837" s="174" customFormat="1"/>
    <row r="4838" s="174" customFormat="1"/>
    <row r="4839" s="174" customFormat="1"/>
    <row r="4840" s="174" customFormat="1"/>
    <row r="4841" s="174" customFormat="1"/>
    <row r="4842" s="174" customFormat="1"/>
    <row r="4843" s="174" customFormat="1"/>
    <row r="4844" s="174" customFormat="1"/>
    <row r="4845" s="174" customFormat="1"/>
    <row r="4846" s="174" customFormat="1"/>
    <row r="4847" s="174" customFormat="1"/>
    <row r="4848" s="174" customFormat="1"/>
    <row r="4849" s="174" customFormat="1"/>
    <row r="4850" s="174" customFormat="1"/>
    <row r="4851" s="174" customFormat="1"/>
    <row r="4852" s="174" customFormat="1"/>
    <row r="4853" s="174" customFormat="1"/>
    <row r="4854" s="174" customFormat="1"/>
    <row r="4855" s="174" customFormat="1"/>
    <row r="4856" s="174" customFormat="1"/>
    <row r="4857" s="174" customFormat="1"/>
    <row r="4858" s="174" customFormat="1"/>
    <row r="4859" s="174" customFormat="1"/>
    <row r="4860" s="174" customFormat="1"/>
    <row r="4861" s="174" customFormat="1"/>
    <row r="4862" s="174" customFormat="1"/>
    <row r="4863" s="174" customFormat="1"/>
    <row r="4864" s="174" customFormat="1"/>
    <row r="4865" s="174" customFormat="1"/>
    <row r="4866" s="174" customFormat="1"/>
    <row r="4867" s="174" customFormat="1"/>
    <row r="4868" s="174" customFormat="1"/>
    <row r="4869" s="174" customFormat="1"/>
    <row r="4870" s="174" customFormat="1"/>
    <row r="4871" s="174" customFormat="1"/>
    <row r="4872" s="174" customFormat="1"/>
    <row r="4873" s="174" customFormat="1"/>
    <row r="4874" s="174" customFormat="1"/>
    <row r="4875" s="174" customFormat="1"/>
    <row r="4876" s="174" customFormat="1"/>
    <row r="4877" s="174" customFormat="1"/>
    <row r="4878" s="174" customFormat="1"/>
    <row r="4879" s="174" customFormat="1"/>
    <row r="4880" s="174" customFormat="1"/>
    <row r="4881" s="174" customFormat="1"/>
    <row r="4882" s="174" customFormat="1"/>
    <row r="4883" s="174" customFormat="1"/>
    <row r="4884" s="174" customFormat="1"/>
    <row r="4885" s="174" customFormat="1"/>
    <row r="4886" s="174" customFormat="1"/>
    <row r="4887" s="174" customFormat="1"/>
    <row r="4888" s="174" customFormat="1"/>
    <row r="4889" s="174" customFormat="1"/>
    <row r="4890" s="174" customFormat="1"/>
    <row r="4891" s="174" customFormat="1"/>
    <row r="4892" s="174" customFormat="1"/>
    <row r="4893" s="174" customFormat="1"/>
    <row r="4894" s="174" customFormat="1"/>
    <row r="4895" s="174" customFormat="1"/>
    <row r="4896" s="174" customFormat="1"/>
    <row r="4897" s="174" customFormat="1"/>
    <row r="4898" s="174" customFormat="1"/>
    <row r="4899" s="174" customFormat="1"/>
    <row r="4900" s="174" customFormat="1"/>
    <row r="4901" s="174" customFormat="1"/>
    <row r="4902" s="174" customFormat="1"/>
    <row r="4903" s="174" customFormat="1"/>
    <row r="4904" s="174" customFormat="1"/>
    <row r="4905" s="174" customFormat="1"/>
    <row r="4906" s="174" customFormat="1"/>
    <row r="4907" s="174" customFormat="1"/>
    <row r="4908" s="174" customFormat="1"/>
    <row r="4909" s="174" customFormat="1"/>
    <row r="4910" s="174" customFormat="1"/>
    <row r="4911" s="174" customFormat="1"/>
    <row r="4912" s="174" customFormat="1"/>
    <row r="4913" s="174" customFormat="1"/>
    <row r="4914" s="174" customFormat="1"/>
    <row r="4915" s="174" customFormat="1"/>
    <row r="4916" s="174" customFormat="1"/>
    <row r="4917" s="174" customFormat="1"/>
    <row r="4918" s="174" customFormat="1"/>
    <row r="4919" s="174" customFormat="1"/>
    <row r="4920" s="174" customFormat="1"/>
    <row r="4921" s="174" customFormat="1"/>
    <row r="4922" s="174" customFormat="1"/>
    <row r="4923" s="174" customFormat="1"/>
    <row r="4924" s="174" customFormat="1"/>
    <row r="4925" s="174" customFormat="1"/>
    <row r="4926" s="174" customFormat="1"/>
    <row r="4927" s="174" customFormat="1"/>
    <row r="4928" s="174" customFormat="1"/>
    <row r="4929" s="174" customFormat="1"/>
    <row r="4930" s="174" customFormat="1"/>
    <row r="4931" s="174" customFormat="1"/>
    <row r="4932" s="174" customFormat="1"/>
    <row r="4933" s="174" customFormat="1"/>
    <row r="4934" s="174" customFormat="1"/>
    <row r="4935" s="174" customFormat="1"/>
    <row r="4936" s="174" customFormat="1"/>
    <row r="4937" s="174" customFormat="1"/>
    <row r="4938" s="174" customFormat="1"/>
    <row r="4939" s="174" customFormat="1"/>
    <row r="4940" s="174" customFormat="1"/>
    <row r="4941" s="174" customFormat="1"/>
    <row r="4942" s="174" customFormat="1"/>
    <row r="4943" s="174" customFormat="1"/>
    <row r="4944" s="174" customFormat="1"/>
    <row r="4945" s="174" customFormat="1"/>
    <row r="4946" s="174" customFormat="1"/>
    <row r="4947" s="174" customFormat="1"/>
    <row r="4948" s="174" customFormat="1"/>
    <row r="4949" s="174" customFormat="1"/>
    <row r="4950" s="174" customFormat="1"/>
    <row r="4951" s="174" customFormat="1"/>
    <row r="4952" s="174" customFormat="1"/>
    <row r="4953" s="174" customFormat="1"/>
    <row r="4954" s="174" customFormat="1"/>
    <row r="4955" s="174" customFormat="1"/>
    <row r="4956" s="174" customFormat="1"/>
    <row r="4957" s="174" customFormat="1"/>
    <row r="4958" s="174" customFormat="1"/>
    <row r="4959" s="174" customFormat="1"/>
    <row r="4960" s="174" customFormat="1"/>
    <row r="4961" s="174" customFormat="1"/>
    <row r="4962" s="174" customFormat="1"/>
    <row r="4963" s="174" customFormat="1"/>
    <row r="4964" s="174" customFormat="1"/>
    <row r="4965" s="174" customFormat="1"/>
    <row r="4966" s="174" customFormat="1"/>
    <row r="4967" s="174" customFormat="1"/>
    <row r="4968" s="174" customFormat="1"/>
    <row r="4969" s="174" customFormat="1"/>
    <row r="4970" s="174" customFormat="1"/>
    <row r="4971" s="174" customFormat="1"/>
    <row r="4972" s="174" customFormat="1"/>
    <row r="4973" s="174" customFormat="1"/>
    <row r="4974" s="174" customFormat="1"/>
    <row r="4975" s="174" customFormat="1"/>
    <row r="4976" s="174" customFormat="1"/>
    <row r="4977" s="174" customFormat="1"/>
    <row r="4978" s="174" customFormat="1"/>
    <row r="4979" s="174" customFormat="1"/>
    <row r="4980" s="174" customFormat="1"/>
    <row r="4981" s="174" customFormat="1"/>
    <row r="4982" s="174" customFormat="1"/>
    <row r="4983" s="174" customFormat="1"/>
    <row r="4984" s="174" customFormat="1"/>
    <row r="4985" s="174" customFormat="1"/>
    <row r="4986" s="174" customFormat="1"/>
    <row r="4987" s="174" customFormat="1"/>
    <row r="4988" s="174" customFormat="1"/>
    <row r="4989" s="174" customFormat="1"/>
    <row r="4990" s="174" customFormat="1"/>
    <row r="4991" s="174" customFormat="1"/>
    <row r="4992" s="174" customFormat="1"/>
    <row r="4993" s="174" customFormat="1"/>
    <row r="4994" s="174" customFormat="1"/>
    <row r="4995" s="174" customFormat="1"/>
    <row r="4996" s="174" customFormat="1"/>
    <row r="4997" s="174" customFormat="1"/>
    <row r="4998" s="174" customFormat="1"/>
    <row r="4999" s="174" customFormat="1"/>
    <row r="5000" s="174" customFormat="1"/>
    <row r="5001" s="174" customFormat="1"/>
    <row r="5002" s="174" customFormat="1"/>
    <row r="5003" s="174" customFormat="1"/>
    <row r="5004" s="174" customFormat="1"/>
    <row r="5005" s="174" customFormat="1"/>
    <row r="5006" s="174" customFormat="1"/>
    <row r="5007" s="174" customFormat="1"/>
    <row r="5008" s="174" customFormat="1"/>
    <row r="5009" s="174" customFormat="1"/>
    <row r="5010" s="174" customFormat="1"/>
    <row r="5011" s="174" customFormat="1"/>
    <row r="5012" s="174" customFormat="1"/>
    <row r="5013" s="174" customFormat="1"/>
    <row r="5014" s="174" customFormat="1"/>
    <row r="5015" s="174" customFormat="1"/>
    <row r="5016" s="174" customFormat="1"/>
    <row r="5017" s="174" customFormat="1"/>
    <row r="5018" s="174" customFormat="1"/>
    <row r="5019" s="174" customFormat="1"/>
    <row r="5020" s="174" customFormat="1"/>
    <row r="5021" s="174" customFormat="1"/>
    <row r="5022" s="174" customFormat="1"/>
    <row r="5023" s="174" customFormat="1"/>
    <row r="5024" s="174" customFormat="1"/>
    <row r="5025" s="174" customFormat="1"/>
    <row r="5026" s="174" customFormat="1"/>
    <row r="5027" s="174" customFormat="1"/>
    <row r="5028" s="174" customFormat="1"/>
    <row r="5029" s="174" customFormat="1"/>
    <row r="5030" s="174" customFormat="1"/>
    <row r="5031" s="174" customFormat="1"/>
    <row r="5032" s="174" customFormat="1"/>
    <row r="5033" s="174" customFormat="1"/>
    <row r="5034" s="174" customFormat="1"/>
    <row r="5035" s="174" customFormat="1"/>
    <row r="5036" s="174" customFormat="1"/>
    <row r="5037" s="174" customFormat="1"/>
    <row r="5038" s="174" customFormat="1"/>
    <row r="5039" s="174" customFormat="1"/>
    <row r="5040" s="174" customFormat="1"/>
    <row r="5041" s="174" customFormat="1"/>
    <row r="5042" s="174" customFormat="1"/>
    <row r="5043" s="174" customFormat="1"/>
    <row r="5044" s="174" customFormat="1"/>
    <row r="5045" s="174" customFormat="1"/>
    <row r="5046" s="174" customFormat="1"/>
    <row r="5047" s="174" customFormat="1"/>
    <row r="5048" s="174" customFormat="1"/>
    <row r="5049" s="174" customFormat="1"/>
    <row r="5050" s="174" customFormat="1"/>
    <row r="5051" s="174" customFormat="1"/>
    <row r="5052" s="174" customFormat="1"/>
    <row r="5053" s="174" customFormat="1"/>
    <row r="5054" s="174" customFormat="1"/>
    <row r="5055" s="174" customFormat="1"/>
    <row r="5056" s="174" customFormat="1"/>
    <row r="5057" s="174" customFormat="1"/>
    <row r="5058" s="174" customFormat="1"/>
    <row r="5059" s="174" customFormat="1"/>
    <row r="5060" s="174" customFormat="1"/>
    <row r="5061" s="174" customFormat="1"/>
    <row r="5062" s="174" customFormat="1"/>
    <row r="5063" s="174" customFormat="1"/>
    <row r="5064" s="174" customFormat="1"/>
    <row r="5065" s="174" customFormat="1"/>
    <row r="5066" s="174" customFormat="1"/>
    <row r="5067" s="174" customFormat="1"/>
    <row r="5068" s="174" customFormat="1"/>
    <row r="5069" s="174" customFormat="1"/>
    <row r="5070" s="174" customFormat="1"/>
    <row r="5071" s="174" customFormat="1"/>
    <row r="5072" s="174" customFormat="1"/>
    <row r="5073" s="174" customFormat="1"/>
    <row r="5074" s="174" customFormat="1"/>
    <row r="5075" s="174" customFormat="1"/>
    <row r="5076" s="174" customFormat="1"/>
    <row r="5077" s="174" customFormat="1"/>
    <row r="5078" s="174" customFormat="1"/>
    <row r="5079" s="174" customFormat="1"/>
    <row r="5080" s="174" customFormat="1"/>
    <row r="5081" s="174" customFormat="1"/>
    <row r="5082" s="174" customFormat="1"/>
    <row r="5083" s="174" customFormat="1"/>
    <row r="5084" s="174" customFormat="1"/>
    <row r="5085" s="174" customFormat="1"/>
    <row r="5086" s="174" customFormat="1"/>
    <row r="5087" s="174" customFormat="1"/>
    <row r="5088" s="174" customFormat="1"/>
    <row r="5089" s="174" customFormat="1"/>
    <row r="5090" s="174" customFormat="1"/>
    <row r="5091" s="174" customFormat="1"/>
    <row r="5092" s="174" customFormat="1"/>
    <row r="5093" s="174" customFormat="1"/>
    <row r="5094" s="174" customFormat="1"/>
    <row r="5095" s="174" customFormat="1"/>
    <row r="5096" s="174" customFormat="1"/>
    <row r="5097" s="174" customFormat="1"/>
    <row r="5098" s="174" customFormat="1"/>
    <row r="5099" s="174" customFormat="1"/>
    <row r="5100" s="174" customFormat="1"/>
  </sheetData>
  <mergeCells count="17">
    <mergeCell ref="G65:H65"/>
    <mergeCell ref="A1:A2"/>
    <mergeCell ref="B1:B2"/>
    <mergeCell ref="C1:G2"/>
    <mergeCell ref="A49:I49"/>
    <mergeCell ref="A57:I57"/>
    <mergeCell ref="G61:I61"/>
    <mergeCell ref="H58:I58"/>
    <mergeCell ref="C58:D58"/>
    <mergeCell ref="C59:D59"/>
    <mergeCell ref="L58:M58"/>
    <mergeCell ref="L59:M59"/>
    <mergeCell ref="H1:J2"/>
    <mergeCell ref="A58:A59"/>
    <mergeCell ref="H59:I59"/>
    <mergeCell ref="J58:K58"/>
    <mergeCell ref="J59:K59"/>
  </mergeCells>
  <phoneticPr fontId="0" type="noConversion"/>
  <printOptions horizontalCentered="1" verticalCentered="1"/>
  <pageMargins left="0.19685039370078741" right="0.15748031496062992" top="0" bottom="0" header="0" footer="0"/>
  <pageSetup orientation="portrait" r:id="rId1"/>
  <headerFooter alignWithMargins="0"/>
  <ignoredErrors>
    <ignoredError sqref="H51:H55 J5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U1521"/>
  <sheetViews>
    <sheetView workbookViewId="0">
      <selection activeCell="B7" sqref="B7:B16"/>
    </sheetView>
  </sheetViews>
  <sheetFormatPr defaultRowHeight="12.75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style="48" customWidth="1"/>
    <col min="10" max="463" width="9.140625" style="48"/>
  </cols>
  <sheetData>
    <row r="1" spans="1:9" ht="12.75" customHeight="1">
      <c r="A1" s="321" t="s">
        <v>135</v>
      </c>
      <c r="B1" s="322"/>
      <c r="C1" s="322"/>
      <c r="D1" s="323"/>
      <c r="E1" s="67"/>
      <c r="F1" s="48"/>
      <c r="G1" s="48"/>
      <c r="H1" s="48"/>
    </row>
    <row r="2" spans="1:9" ht="13.5" thickBot="1">
      <c r="A2" s="324"/>
      <c r="B2" s="325"/>
      <c r="C2" s="325"/>
      <c r="D2" s="326"/>
      <c r="E2" s="67"/>
      <c r="F2" s="48"/>
      <c r="G2" s="48"/>
      <c r="H2" s="48"/>
    </row>
    <row r="3" spans="1:9" ht="13.5" thickBot="1">
      <c r="A3" s="48"/>
      <c r="B3" s="48"/>
      <c r="C3" s="48"/>
      <c r="D3" s="48"/>
      <c r="E3" s="48"/>
      <c r="F3" s="48"/>
      <c r="G3" s="48"/>
      <c r="H3" s="48"/>
    </row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24</v>
      </c>
      <c r="C7" s="54"/>
      <c r="D7" s="56"/>
      <c r="E7" s="59"/>
      <c r="F7" s="50"/>
      <c r="G7" s="64">
        <f t="shared" ref="G7:G16" si="0">SUM(B7+D7)</f>
        <v>24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20</v>
      </c>
      <c r="C8" s="55"/>
      <c r="D8" s="57"/>
      <c r="E8" s="60"/>
      <c r="F8" s="50"/>
      <c r="G8" s="64">
        <f t="shared" si="0"/>
        <v>20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35</v>
      </c>
      <c r="C9" s="55"/>
      <c r="D9" s="57"/>
      <c r="E9" s="60"/>
      <c r="F9" s="50"/>
      <c r="G9" s="64">
        <f t="shared" si="0"/>
        <v>35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30</v>
      </c>
      <c r="C10" s="55"/>
      <c r="D10" s="57"/>
      <c r="E10" s="60"/>
      <c r="F10" s="50"/>
      <c r="G10" s="64">
        <f t="shared" si="0"/>
        <v>30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25</v>
      </c>
      <c r="C11" s="55"/>
      <c r="D11" s="57"/>
      <c r="E11" s="60"/>
      <c r="F11" s="50"/>
      <c r="G11" s="64">
        <f t="shared" si="0"/>
        <v>25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27</v>
      </c>
      <c r="C12" s="55"/>
      <c r="D12" s="57"/>
      <c r="E12" s="61"/>
      <c r="G12" s="64">
        <f t="shared" si="0"/>
        <v>27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20</v>
      </c>
      <c r="C13" s="55"/>
      <c r="D13" s="57"/>
      <c r="E13" s="61"/>
      <c r="G13" s="64">
        <f t="shared" si="0"/>
        <v>20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33</v>
      </c>
      <c r="C14" s="55"/>
      <c r="D14" s="57"/>
      <c r="E14" s="61"/>
      <c r="G14" s="64">
        <f t="shared" si="0"/>
        <v>33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25</v>
      </c>
      <c r="C15" s="55"/>
      <c r="D15" s="57"/>
      <c r="E15" s="61"/>
      <c r="G15" s="64">
        <f t="shared" si="0"/>
        <v>25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22</v>
      </c>
      <c r="C16" s="62"/>
      <c r="D16" s="57"/>
      <c r="E16" s="78"/>
      <c r="G16" s="64">
        <f t="shared" si="0"/>
        <v>22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261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261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</sheetData>
  <mergeCells count="10">
    <mergeCell ref="I4:I6"/>
    <mergeCell ref="A1:D2"/>
    <mergeCell ref="D4:E4"/>
    <mergeCell ref="G4:G6"/>
    <mergeCell ref="A4:A6"/>
    <mergeCell ref="B4:C4"/>
    <mergeCell ref="B5:B6"/>
    <mergeCell ref="C5:C6"/>
    <mergeCell ref="D5:D6"/>
    <mergeCell ref="E5:E6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T1305"/>
  <sheetViews>
    <sheetView workbookViewId="0">
      <selection activeCell="B7" sqref="B7:B16"/>
    </sheetView>
  </sheetViews>
  <sheetFormatPr defaultRowHeight="12.75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customWidth="1"/>
    <col min="10" max="644" width="9.140625" style="48"/>
  </cols>
  <sheetData>
    <row r="1" spans="1:9" ht="12.75" customHeight="1">
      <c r="A1" s="321" t="s">
        <v>134</v>
      </c>
      <c r="B1" s="322"/>
      <c r="C1" s="322"/>
      <c r="D1" s="323"/>
      <c r="E1" s="67"/>
      <c r="F1" s="48"/>
      <c r="G1" s="48"/>
      <c r="H1" s="48"/>
      <c r="I1" s="48"/>
    </row>
    <row r="2" spans="1:9" ht="13.5" thickBot="1">
      <c r="A2" s="324"/>
      <c r="B2" s="325"/>
      <c r="C2" s="325"/>
      <c r="D2" s="326"/>
      <c r="E2" s="67"/>
      <c r="F2" s="48"/>
      <c r="G2" s="48"/>
      <c r="H2" s="48"/>
      <c r="I2" s="48"/>
    </row>
    <row r="3" spans="1:9" s="48" customFormat="1" ht="13.5" thickBot="1">
      <c r="A3" s="47"/>
    </row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32</v>
      </c>
      <c r="C7" s="54"/>
      <c r="D7" s="56"/>
      <c r="E7" s="59"/>
      <c r="F7" s="50"/>
      <c r="G7" s="64">
        <f t="shared" ref="G7:G16" si="0">SUM(B7+D7)</f>
        <v>32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26</v>
      </c>
      <c r="C8" s="55"/>
      <c r="D8" s="57"/>
      <c r="E8" s="60"/>
      <c r="F8" s="50"/>
      <c r="G8" s="64">
        <f t="shared" si="0"/>
        <v>26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39</v>
      </c>
      <c r="C9" s="55"/>
      <c r="D9" s="57"/>
      <c r="E9" s="60"/>
      <c r="F9" s="50"/>
      <c r="G9" s="64">
        <f t="shared" si="0"/>
        <v>39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35</v>
      </c>
      <c r="C10" s="55"/>
      <c r="D10" s="57"/>
      <c r="E10" s="60"/>
      <c r="F10" s="50"/>
      <c r="G10" s="64">
        <f t="shared" si="0"/>
        <v>35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33</v>
      </c>
      <c r="C11" s="55"/>
      <c r="D11" s="57"/>
      <c r="E11" s="60"/>
      <c r="F11" s="50"/>
      <c r="G11" s="64">
        <f t="shared" si="0"/>
        <v>33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36</v>
      </c>
      <c r="C12" s="55"/>
      <c r="D12" s="57"/>
      <c r="E12" s="61"/>
      <c r="G12" s="64">
        <f t="shared" si="0"/>
        <v>36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38</v>
      </c>
      <c r="C13" s="55"/>
      <c r="D13" s="57"/>
      <c r="E13" s="61"/>
      <c r="G13" s="64">
        <f t="shared" si="0"/>
        <v>38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39</v>
      </c>
      <c r="C14" s="55"/>
      <c r="D14" s="57"/>
      <c r="E14" s="61"/>
      <c r="G14" s="64">
        <f t="shared" si="0"/>
        <v>39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42</v>
      </c>
      <c r="C15" s="55"/>
      <c r="D15" s="57"/>
      <c r="E15" s="61"/>
      <c r="G15" s="64">
        <f t="shared" si="0"/>
        <v>42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37</v>
      </c>
      <c r="C16" s="62"/>
      <c r="D16" s="57"/>
      <c r="E16" s="78"/>
      <c r="G16" s="64">
        <f t="shared" si="0"/>
        <v>37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357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357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Y1382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779" width="9.140625" style="48"/>
  </cols>
  <sheetData>
    <row r="1" spans="1:9" ht="12.75" customHeight="1">
      <c r="A1" s="321" t="s">
        <v>133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37</v>
      </c>
      <c r="C7" s="54"/>
      <c r="D7" s="56"/>
      <c r="E7" s="59"/>
      <c r="F7" s="50"/>
      <c r="G7" s="64">
        <f t="shared" ref="G7:G16" si="0">SUM(B7+D7)</f>
        <v>37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30</v>
      </c>
      <c r="C8" s="55"/>
      <c r="D8" s="57"/>
      <c r="E8" s="60"/>
      <c r="F8" s="50"/>
      <c r="G8" s="64">
        <f t="shared" si="0"/>
        <v>30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28</v>
      </c>
      <c r="C9" s="55"/>
      <c r="D9" s="57"/>
      <c r="E9" s="60"/>
      <c r="F9" s="50"/>
      <c r="G9" s="64">
        <f t="shared" si="0"/>
        <v>28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28</v>
      </c>
      <c r="C10" s="55"/>
      <c r="D10" s="57"/>
      <c r="E10" s="60"/>
      <c r="F10" s="50"/>
      <c r="G10" s="64">
        <f t="shared" si="0"/>
        <v>28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24</v>
      </c>
      <c r="C11" s="55"/>
      <c r="D11" s="57"/>
      <c r="E11" s="60"/>
      <c r="F11" s="50"/>
      <c r="G11" s="64">
        <f t="shared" si="0"/>
        <v>24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23</v>
      </c>
      <c r="C12" s="55"/>
      <c r="D12" s="57"/>
      <c r="E12" s="61"/>
      <c r="G12" s="64">
        <f t="shared" si="0"/>
        <v>23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21</v>
      </c>
      <c r="C13" s="55"/>
      <c r="D13" s="57"/>
      <c r="E13" s="61"/>
      <c r="G13" s="64">
        <f t="shared" si="0"/>
        <v>21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29</v>
      </c>
      <c r="C14" s="55"/>
      <c r="D14" s="57"/>
      <c r="E14" s="61"/>
      <c r="G14" s="64">
        <f t="shared" si="0"/>
        <v>29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34</v>
      </c>
      <c r="C15" s="55"/>
      <c r="D15" s="57"/>
      <c r="E15" s="61"/>
      <c r="G15" s="64">
        <f t="shared" si="0"/>
        <v>34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43</v>
      </c>
      <c r="C16" s="62"/>
      <c r="D16" s="57"/>
      <c r="E16" s="78"/>
      <c r="G16" s="64">
        <f t="shared" si="0"/>
        <v>43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297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297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J1487"/>
  <sheetViews>
    <sheetView workbookViewId="0">
      <selection activeCell="D12" sqref="D12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634" width="9.140625" style="48"/>
  </cols>
  <sheetData>
    <row r="1" spans="1:9" ht="12.75" customHeight="1">
      <c r="A1" s="321" t="s">
        <v>132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>
      <c r="A3" s="47"/>
    </row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26</v>
      </c>
      <c r="C7" s="54"/>
      <c r="D7" s="56"/>
      <c r="E7" s="59"/>
      <c r="F7" s="50"/>
      <c r="G7" s="64">
        <f t="shared" ref="G7:G16" si="0">SUM(B7+D7)</f>
        <v>26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30</v>
      </c>
      <c r="C8" s="55">
        <v>1</v>
      </c>
      <c r="D8" s="57"/>
      <c r="E8" s="60"/>
      <c r="F8" s="50"/>
      <c r="G8" s="64">
        <f t="shared" si="0"/>
        <v>30</v>
      </c>
      <c r="H8" s="50"/>
      <c r="I8" s="65">
        <f t="shared" ref="I8:I16" si="1">C8</f>
        <v>1</v>
      </c>
    </row>
    <row r="9" spans="1:9" s="48" customFormat="1" ht="14.25" thickTop="1" thickBot="1">
      <c r="A9" s="13">
        <v>3</v>
      </c>
      <c r="B9" s="57">
        <v>44</v>
      </c>
      <c r="C9" s="55"/>
      <c r="D9" s="57"/>
      <c r="E9" s="60"/>
      <c r="F9" s="50"/>
      <c r="G9" s="64">
        <f t="shared" si="0"/>
        <v>44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25</v>
      </c>
      <c r="C10" s="55"/>
      <c r="D10" s="57"/>
      <c r="E10" s="60"/>
      <c r="F10" s="50"/>
      <c r="G10" s="64">
        <f t="shared" si="0"/>
        <v>25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43</v>
      </c>
      <c r="C11" s="55">
        <v>1</v>
      </c>
      <c r="D11" s="57"/>
      <c r="E11" s="60"/>
      <c r="F11" s="50"/>
      <c r="G11" s="64">
        <f t="shared" si="0"/>
        <v>43</v>
      </c>
      <c r="H11" s="50"/>
      <c r="I11" s="65">
        <f t="shared" si="1"/>
        <v>1</v>
      </c>
    </row>
    <row r="12" spans="1:9" s="48" customFormat="1" ht="14.25" thickTop="1" thickBot="1">
      <c r="A12" s="13">
        <v>6</v>
      </c>
      <c r="B12" s="57">
        <v>51</v>
      </c>
      <c r="C12" s="55">
        <v>1</v>
      </c>
      <c r="D12" s="57"/>
      <c r="E12" s="61"/>
      <c r="G12" s="64">
        <f t="shared" si="0"/>
        <v>51</v>
      </c>
      <c r="I12" s="65">
        <f t="shared" si="1"/>
        <v>1</v>
      </c>
    </row>
    <row r="13" spans="1:9" s="48" customFormat="1" ht="14.25" thickTop="1" thickBot="1">
      <c r="A13" s="14">
        <v>7</v>
      </c>
      <c r="B13" s="57">
        <v>41</v>
      </c>
      <c r="C13" s="55"/>
      <c r="D13" s="57"/>
      <c r="E13" s="61"/>
      <c r="G13" s="64">
        <f t="shared" si="0"/>
        <v>41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38</v>
      </c>
      <c r="C14" s="55"/>
      <c r="D14" s="57"/>
      <c r="E14" s="61"/>
      <c r="G14" s="64">
        <f t="shared" si="0"/>
        <v>38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33</v>
      </c>
      <c r="C15" s="55"/>
      <c r="D15" s="57"/>
      <c r="E15" s="61"/>
      <c r="G15" s="64">
        <f t="shared" si="0"/>
        <v>33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25</v>
      </c>
      <c r="C16" s="62"/>
      <c r="D16" s="57"/>
      <c r="E16" s="78"/>
      <c r="G16" s="64">
        <f t="shared" si="0"/>
        <v>25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356</v>
      </c>
      <c r="C18" s="44">
        <f>SUM(C7:C16)</f>
        <v>3</v>
      </c>
      <c r="D18" s="45">
        <f>SUM(D7:D16)</f>
        <v>0</v>
      </c>
      <c r="E18" s="46">
        <f>SUM(E7:E16)</f>
        <v>0</v>
      </c>
      <c r="F18" s="53"/>
      <c r="G18" s="45">
        <f>SUM(G7:G16)</f>
        <v>356</v>
      </c>
      <c r="I18" s="63">
        <f>SUM(I7:I16)</f>
        <v>3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C2390"/>
  <sheetViews>
    <sheetView workbookViewId="0">
      <selection activeCell="E15" sqref="E15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043" width="9.140625" style="48"/>
  </cols>
  <sheetData>
    <row r="1" spans="1:9" ht="12.75" customHeight="1">
      <c r="A1" s="321" t="s">
        <v>131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>
      <c r="A3" s="47"/>
    </row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57</v>
      </c>
      <c r="C7" s="54"/>
      <c r="D7" s="56"/>
      <c r="E7" s="59"/>
      <c r="F7" s="50"/>
      <c r="G7" s="64">
        <f t="shared" ref="G7:G16" si="0">SUM(B7+D7)</f>
        <v>57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48</v>
      </c>
      <c r="C8" s="55"/>
      <c r="D8" s="57"/>
      <c r="E8" s="60"/>
      <c r="F8" s="50"/>
      <c r="G8" s="64">
        <f t="shared" si="0"/>
        <v>48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58</v>
      </c>
      <c r="C9" s="55"/>
      <c r="D9" s="57"/>
      <c r="E9" s="60"/>
      <c r="F9" s="50"/>
      <c r="G9" s="64">
        <f t="shared" si="0"/>
        <v>58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59</v>
      </c>
      <c r="C10" s="55"/>
      <c r="D10" s="57"/>
      <c r="E10" s="60"/>
      <c r="F10" s="50"/>
      <c r="G10" s="64">
        <f t="shared" si="0"/>
        <v>59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77</v>
      </c>
      <c r="C11" s="55"/>
      <c r="D11" s="57"/>
      <c r="E11" s="60"/>
      <c r="F11" s="50"/>
      <c r="G11" s="64">
        <f t="shared" si="0"/>
        <v>77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80</v>
      </c>
      <c r="C12" s="55"/>
      <c r="D12" s="57"/>
      <c r="E12" s="61"/>
      <c r="G12" s="64">
        <f t="shared" si="0"/>
        <v>80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71</v>
      </c>
      <c r="C13" s="55"/>
      <c r="D13" s="57"/>
      <c r="E13" s="61"/>
      <c r="G13" s="64">
        <f t="shared" si="0"/>
        <v>71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61</v>
      </c>
      <c r="C14" s="55"/>
      <c r="D14" s="57"/>
      <c r="E14" s="61"/>
      <c r="G14" s="64">
        <f t="shared" si="0"/>
        <v>61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56</v>
      </c>
      <c r="C15" s="55"/>
      <c r="D15" s="57">
        <v>1</v>
      </c>
      <c r="E15" s="61">
        <v>0.5</v>
      </c>
      <c r="G15" s="64">
        <f t="shared" si="0"/>
        <v>57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58</v>
      </c>
      <c r="C16" s="62"/>
      <c r="D16" s="57"/>
      <c r="E16" s="78"/>
      <c r="G16" s="64">
        <f t="shared" si="0"/>
        <v>58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625</v>
      </c>
      <c r="C18" s="44">
        <f>SUM(C7:C16)</f>
        <v>0</v>
      </c>
      <c r="D18" s="45">
        <f>SUM(D7:D16)</f>
        <v>1</v>
      </c>
      <c r="E18" s="46">
        <f>SUM(E7:E16)</f>
        <v>0.5</v>
      </c>
      <c r="F18" s="53"/>
      <c r="G18" s="45">
        <f>SUM(G7:G16)</f>
        <v>626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E1247"/>
  <sheetViews>
    <sheetView workbookViewId="0">
      <selection activeCell="D14" sqref="D14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89" width="9.140625" style="48"/>
  </cols>
  <sheetData>
    <row r="1" spans="1:9" ht="12.75" customHeight="1">
      <c r="A1" s="321" t="s">
        <v>130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>
      <c r="A3" s="47"/>
    </row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69</v>
      </c>
      <c r="C7" s="54"/>
      <c r="D7" s="56"/>
      <c r="E7" s="59"/>
      <c r="F7" s="50"/>
      <c r="G7" s="64">
        <f t="shared" ref="G7:G16" si="0">SUM(B7+D7)</f>
        <v>69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67</v>
      </c>
      <c r="C8" s="55"/>
      <c r="D8" s="57"/>
      <c r="E8" s="60"/>
      <c r="F8" s="50"/>
      <c r="G8" s="64">
        <f t="shared" si="0"/>
        <v>67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80</v>
      </c>
      <c r="C9" s="55">
        <v>1</v>
      </c>
      <c r="D9" s="57"/>
      <c r="E9" s="60"/>
      <c r="F9" s="50"/>
      <c r="G9" s="64">
        <f t="shared" si="0"/>
        <v>80</v>
      </c>
      <c r="H9" s="50"/>
      <c r="I9" s="65">
        <f t="shared" si="1"/>
        <v>1</v>
      </c>
    </row>
    <row r="10" spans="1:9" s="48" customFormat="1" ht="14.25" thickTop="1" thickBot="1">
      <c r="A10" s="13">
        <v>4</v>
      </c>
      <c r="B10" s="57">
        <v>72</v>
      </c>
      <c r="C10" s="55"/>
      <c r="D10" s="57"/>
      <c r="E10" s="60"/>
      <c r="F10" s="50"/>
      <c r="G10" s="64">
        <f t="shared" si="0"/>
        <v>72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79</v>
      </c>
      <c r="C11" s="55"/>
      <c r="D11" s="57"/>
      <c r="E11" s="60"/>
      <c r="F11" s="50"/>
      <c r="G11" s="64">
        <f t="shared" si="0"/>
        <v>79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104</v>
      </c>
      <c r="C12" s="55"/>
      <c r="D12" s="57"/>
      <c r="E12" s="61"/>
      <c r="G12" s="64">
        <f t="shared" si="0"/>
        <v>104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77</v>
      </c>
      <c r="C13" s="55"/>
      <c r="D13" s="57"/>
      <c r="E13" s="61"/>
      <c r="G13" s="64">
        <f t="shared" si="0"/>
        <v>77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93</v>
      </c>
      <c r="C14" s="55">
        <v>1</v>
      </c>
      <c r="D14" s="57"/>
      <c r="E14" s="61"/>
      <c r="G14" s="64">
        <f t="shared" si="0"/>
        <v>93</v>
      </c>
      <c r="I14" s="65">
        <f t="shared" si="1"/>
        <v>1</v>
      </c>
    </row>
    <row r="15" spans="1:9" s="48" customFormat="1" ht="14.25" thickTop="1" thickBot="1">
      <c r="A15" s="13" t="s">
        <v>7</v>
      </c>
      <c r="B15" s="57">
        <v>75</v>
      </c>
      <c r="C15" s="55"/>
      <c r="D15" s="57"/>
      <c r="E15" s="61"/>
      <c r="G15" s="64">
        <f t="shared" si="0"/>
        <v>75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79</v>
      </c>
      <c r="C16" s="62"/>
      <c r="D16" s="57"/>
      <c r="E16" s="78"/>
      <c r="G16" s="64">
        <f t="shared" si="0"/>
        <v>79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795</v>
      </c>
      <c r="C18" s="44">
        <f>SUM(C7:C16)</f>
        <v>2</v>
      </c>
      <c r="D18" s="45">
        <f>SUM(D7:D16)</f>
        <v>0</v>
      </c>
      <c r="E18" s="46">
        <f>SUM(E7:E16)</f>
        <v>0</v>
      </c>
      <c r="F18" s="53"/>
      <c r="G18" s="45">
        <f>SUM(G7:G16)</f>
        <v>795</v>
      </c>
      <c r="I18" s="63">
        <f>SUM(I7:I16)</f>
        <v>2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B1882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38" width="9.140625" style="48"/>
  </cols>
  <sheetData>
    <row r="1" spans="1:9" ht="12.75" customHeight="1">
      <c r="A1" s="321" t="s">
        <v>129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>
      <c r="A3" s="47"/>
    </row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30</v>
      </c>
      <c r="C7" s="54"/>
      <c r="D7" s="56"/>
      <c r="E7" s="59"/>
      <c r="F7" s="50"/>
      <c r="G7" s="64">
        <f t="shared" ref="G7:G16" si="0">SUM(B7+D7)</f>
        <v>30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24</v>
      </c>
      <c r="C8" s="55"/>
      <c r="D8" s="57"/>
      <c r="E8" s="60"/>
      <c r="F8" s="50"/>
      <c r="G8" s="64">
        <f t="shared" si="0"/>
        <v>24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27</v>
      </c>
      <c r="C9" s="55"/>
      <c r="D9" s="57"/>
      <c r="E9" s="60"/>
      <c r="F9" s="50"/>
      <c r="G9" s="64">
        <f t="shared" si="0"/>
        <v>27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22</v>
      </c>
      <c r="C10" s="55"/>
      <c r="D10" s="57"/>
      <c r="E10" s="60"/>
      <c r="F10" s="50"/>
      <c r="G10" s="64">
        <f t="shared" si="0"/>
        <v>22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24</v>
      </c>
      <c r="C11" s="55"/>
      <c r="D11" s="57"/>
      <c r="E11" s="60"/>
      <c r="F11" s="50"/>
      <c r="G11" s="64">
        <f t="shared" si="0"/>
        <v>24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23</v>
      </c>
      <c r="C12" s="55"/>
      <c r="D12" s="57"/>
      <c r="E12" s="61"/>
      <c r="G12" s="64">
        <f t="shared" si="0"/>
        <v>23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19</v>
      </c>
      <c r="C13" s="55"/>
      <c r="D13" s="57"/>
      <c r="E13" s="61"/>
      <c r="G13" s="64">
        <f t="shared" si="0"/>
        <v>19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18</v>
      </c>
      <c r="C14" s="55"/>
      <c r="D14" s="57"/>
      <c r="E14" s="61"/>
      <c r="G14" s="64">
        <f t="shared" si="0"/>
        <v>18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27</v>
      </c>
      <c r="C15" s="55"/>
      <c r="D15" s="57"/>
      <c r="E15" s="61"/>
      <c r="G15" s="64">
        <f t="shared" si="0"/>
        <v>27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25</v>
      </c>
      <c r="C16" s="62"/>
      <c r="D16" s="57"/>
      <c r="E16" s="78"/>
      <c r="G16" s="64">
        <f t="shared" si="0"/>
        <v>25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239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239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J1842"/>
  <sheetViews>
    <sheetView workbookViewId="0">
      <selection activeCell="E15" sqref="E15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206" width="9.140625" style="48"/>
  </cols>
  <sheetData>
    <row r="1" spans="1:9" ht="12.75" customHeight="1">
      <c r="A1" s="321" t="s">
        <v>128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>
      <c r="A3" s="47"/>
    </row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32</v>
      </c>
      <c r="C7" s="54"/>
      <c r="D7" s="56"/>
      <c r="E7" s="59"/>
      <c r="F7" s="50"/>
      <c r="G7" s="64">
        <f t="shared" ref="G7:G16" si="0">SUM(B7+D7)</f>
        <v>32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45</v>
      </c>
      <c r="C8" s="55"/>
      <c r="D8" s="57"/>
      <c r="E8" s="60"/>
      <c r="F8" s="50"/>
      <c r="G8" s="64">
        <f t="shared" si="0"/>
        <v>45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45</v>
      </c>
      <c r="C9" s="55"/>
      <c r="D9" s="57"/>
      <c r="E9" s="60"/>
      <c r="F9" s="50"/>
      <c r="G9" s="64">
        <f t="shared" si="0"/>
        <v>45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36</v>
      </c>
      <c r="C10" s="55"/>
      <c r="D10" s="57"/>
      <c r="E10" s="60"/>
      <c r="F10" s="50"/>
      <c r="G10" s="64">
        <f t="shared" si="0"/>
        <v>36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33</v>
      </c>
      <c r="C11" s="55"/>
      <c r="D11" s="57"/>
      <c r="E11" s="60"/>
      <c r="F11" s="50"/>
      <c r="G11" s="64">
        <f t="shared" si="0"/>
        <v>33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39</v>
      </c>
      <c r="C12" s="55"/>
      <c r="D12" s="57"/>
      <c r="E12" s="61"/>
      <c r="G12" s="64">
        <f t="shared" si="0"/>
        <v>39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44</v>
      </c>
      <c r="C13" s="55"/>
      <c r="D13" s="57"/>
      <c r="E13" s="61"/>
      <c r="G13" s="64">
        <f t="shared" si="0"/>
        <v>44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40</v>
      </c>
      <c r="C14" s="55"/>
      <c r="D14" s="57"/>
      <c r="E14" s="61"/>
      <c r="G14" s="64">
        <f t="shared" si="0"/>
        <v>40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27</v>
      </c>
      <c r="C15" s="55"/>
      <c r="D15" s="57">
        <v>2</v>
      </c>
      <c r="E15" s="61">
        <v>1</v>
      </c>
      <c r="G15" s="64">
        <f t="shared" si="0"/>
        <v>29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55</v>
      </c>
      <c r="C16" s="62"/>
      <c r="D16" s="57"/>
      <c r="E16" s="78"/>
      <c r="G16" s="64">
        <f t="shared" si="0"/>
        <v>55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396</v>
      </c>
      <c r="C18" s="44">
        <f>SUM(C7:C16)</f>
        <v>0</v>
      </c>
      <c r="D18" s="45">
        <f>SUM(D7:D16)</f>
        <v>2</v>
      </c>
      <c r="E18" s="46">
        <f>SUM(E7:E16)</f>
        <v>1</v>
      </c>
      <c r="F18" s="53"/>
      <c r="G18" s="45">
        <f>SUM(G7:G16)</f>
        <v>398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Q1662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75" width="9.140625" style="48"/>
  </cols>
  <sheetData>
    <row r="1" spans="1:9" ht="12.75" customHeight="1">
      <c r="A1" s="321" t="s">
        <v>127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>
      <c r="A3" s="68"/>
    </row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29</v>
      </c>
      <c r="C7" s="54"/>
      <c r="D7" s="56"/>
      <c r="E7" s="59"/>
      <c r="F7" s="50"/>
      <c r="G7" s="64">
        <f t="shared" ref="G7:G16" si="0">SUM(B7+D7)</f>
        <v>29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23</v>
      </c>
      <c r="C8" s="55"/>
      <c r="D8" s="57"/>
      <c r="E8" s="60"/>
      <c r="F8" s="50"/>
      <c r="G8" s="64">
        <f t="shared" si="0"/>
        <v>23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24</v>
      </c>
      <c r="C9" s="55"/>
      <c r="D9" s="57"/>
      <c r="E9" s="60"/>
      <c r="F9" s="50"/>
      <c r="G9" s="64">
        <f t="shared" si="0"/>
        <v>24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32</v>
      </c>
      <c r="C10" s="55"/>
      <c r="D10" s="57"/>
      <c r="E10" s="60"/>
      <c r="F10" s="50"/>
      <c r="G10" s="64">
        <f t="shared" si="0"/>
        <v>32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33</v>
      </c>
      <c r="C11" s="55"/>
      <c r="D11" s="57"/>
      <c r="E11" s="60"/>
      <c r="F11" s="50"/>
      <c r="G11" s="64">
        <f t="shared" si="0"/>
        <v>33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33</v>
      </c>
      <c r="C12" s="55"/>
      <c r="D12" s="57"/>
      <c r="E12" s="61"/>
      <c r="G12" s="64">
        <f t="shared" si="0"/>
        <v>33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36</v>
      </c>
      <c r="C13" s="55"/>
      <c r="D13" s="57"/>
      <c r="E13" s="61"/>
      <c r="G13" s="64">
        <f t="shared" si="0"/>
        <v>36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36</v>
      </c>
      <c r="C14" s="55"/>
      <c r="D14" s="57"/>
      <c r="E14" s="61"/>
      <c r="G14" s="64">
        <f t="shared" si="0"/>
        <v>36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26</v>
      </c>
      <c r="C15" s="55"/>
      <c r="D15" s="57"/>
      <c r="E15" s="61"/>
      <c r="G15" s="64">
        <f t="shared" si="0"/>
        <v>26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38</v>
      </c>
      <c r="C16" s="62"/>
      <c r="D16" s="57"/>
      <c r="E16" s="78"/>
      <c r="G16" s="64">
        <f t="shared" si="0"/>
        <v>38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310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310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F1313"/>
  <sheetViews>
    <sheetView workbookViewId="0">
      <selection activeCell="D12" sqref="D12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12" width="9.140625" style="48"/>
  </cols>
  <sheetData>
    <row r="1" spans="1:9" ht="12.75" customHeight="1">
      <c r="A1" s="321" t="s">
        <v>126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>
      <c r="A3" s="47"/>
    </row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42</v>
      </c>
      <c r="C7" s="54"/>
      <c r="D7" s="56"/>
      <c r="E7" s="59"/>
      <c r="F7" s="50"/>
      <c r="G7" s="64">
        <f t="shared" ref="G7:G16" si="0">SUM(B7+D7)</f>
        <v>42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27</v>
      </c>
      <c r="C8" s="55"/>
      <c r="D8" s="57"/>
      <c r="E8" s="60"/>
      <c r="F8" s="50"/>
      <c r="G8" s="64">
        <f t="shared" si="0"/>
        <v>27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35</v>
      </c>
      <c r="C9" s="55">
        <v>1</v>
      </c>
      <c r="D9" s="57"/>
      <c r="E9" s="60"/>
      <c r="F9" s="50"/>
      <c r="G9" s="64">
        <f t="shared" si="0"/>
        <v>35</v>
      </c>
      <c r="H9" s="50"/>
      <c r="I9" s="65">
        <f t="shared" si="1"/>
        <v>1</v>
      </c>
    </row>
    <row r="10" spans="1:9" s="48" customFormat="1" ht="14.25" thickTop="1" thickBot="1">
      <c r="A10" s="13">
        <v>4</v>
      </c>
      <c r="B10" s="57">
        <v>30</v>
      </c>
      <c r="C10" s="55">
        <v>1</v>
      </c>
      <c r="D10" s="57"/>
      <c r="E10" s="60"/>
      <c r="F10" s="50"/>
      <c r="G10" s="64">
        <f t="shared" si="0"/>
        <v>30</v>
      </c>
      <c r="H10" s="50"/>
      <c r="I10" s="65">
        <f t="shared" si="1"/>
        <v>1</v>
      </c>
    </row>
    <row r="11" spans="1:9" s="48" customFormat="1" ht="14.25" thickTop="1" thickBot="1">
      <c r="A11" s="13">
        <v>5</v>
      </c>
      <c r="B11" s="58">
        <v>40</v>
      </c>
      <c r="C11" s="55"/>
      <c r="D11" s="57"/>
      <c r="E11" s="60"/>
      <c r="F11" s="50"/>
      <c r="G11" s="64">
        <f t="shared" si="0"/>
        <v>40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26</v>
      </c>
      <c r="C12" s="55">
        <v>1</v>
      </c>
      <c r="D12" s="57"/>
      <c r="E12" s="61"/>
      <c r="G12" s="64">
        <f t="shared" si="0"/>
        <v>26</v>
      </c>
      <c r="I12" s="65">
        <f t="shared" si="1"/>
        <v>1</v>
      </c>
    </row>
    <row r="13" spans="1:9" s="48" customFormat="1" ht="14.25" thickTop="1" thickBot="1">
      <c r="A13" s="14">
        <v>7</v>
      </c>
      <c r="B13" s="57">
        <v>28</v>
      </c>
      <c r="C13" s="55"/>
      <c r="D13" s="57"/>
      <c r="E13" s="61"/>
      <c r="G13" s="64">
        <f t="shared" si="0"/>
        <v>28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22</v>
      </c>
      <c r="C14" s="55"/>
      <c r="D14" s="57"/>
      <c r="E14" s="61"/>
      <c r="G14" s="64">
        <f t="shared" si="0"/>
        <v>22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36</v>
      </c>
      <c r="C15" s="55"/>
      <c r="D15" s="57"/>
      <c r="E15" s="61"/>
      <c r="G15" s="64">
        <f t="shared" si="0"/>
        <v>36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32</v>
      </c>
      <c r="C16" s="62"/>
      <c r="D16" s="57">
        <v>1</v>
      </c>
      <c r="E16" s="78">
        <v>0.5</v>
      </c>
      <c r="G16" s="64">
        <f t="shared" si="0"/>
        <v>33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318</v>
      </c>
      <c r="C18" s="44">
        <f>SUM(C7:C16)</f>
        <v>3</v>
      </c>
      <c r="D18" s="45">
        <f>SUM(D7:D16)</f>
        <v>1</v>
      </c>
      <c r="E18" s="46">
        <f>SUM(E7:E16)</f>
        <v>0.5</v>
      </c>
      <c r="F18" s="53"/>
      <c r="G18" s="45">
        <f>SUM(G7:G16)</f>
        <v>319</v>
      </c>
      <c r="I18" s="63">
        <f>SUM(I7:I16)</f>
        <v>3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workbookViewId="0">
      <selection activeCell="G19" sqref="G19"/>
    </sheetView>
  </sheetViews>
  <sheetFormatPr defaultRowHeight="12.75"/>
  <cols>
    <col min="1" max="1" width="17.7109375" customWidth="1"/>
    <col min="2" max="7" width="12.7109375" customWidth="1"/>
    <col min="8" max="8" width="1.85546875" customWidth="1"/>
    <col min="9" max="10" width="12.7109375" customWidth="1"/>
    <col min="11" max="11" width="12.7109375" style="9" customWidth="1"/>
    <col min="12" max="12" width="14.42578125" style="9" customWidth="1"/>
    <col min="13" max="13" width="15.42578125" style="9" customWidth="1"/>
    <col min="14" max="15" width="6.85546875" bestFit="1" customWidth="1"/>
    <col min="16" max="16" width="7" bestFit="1" customWidth="1"/>
    <col min="17" max="17" width="8.85546875" bestFit="1" customWidth="1"/>
    <col min="18" max="18" width="2.85546875" customWidth="1"/>
    <col min="19" max="20" width="6.85546875" bestFit="1" customWidth="1"/>
    <col min="21" max="21" width="7" bestFit="1" customWidth="1"/>
    <col min="22" max="22" width="8.28515625" bestFit="1" customWidth="1"/>
  </cols>
  <sheetData>
    <row r="1" spans="1:14">
      <c r="A1" s="321" t="s">
        <v>216</v>
      </c>
      <c r="B1" s="322"/>
      <c r="C1" s="322"/>
      <c r="D1" s="322"/>
      <c r="E1" s="322"/>
      <c r="F1" s="323"/>
    </row>
    <row r="2" spans="1:14" ht="13.5" thickBot="1">
      <c r="A2" s="324"/>
      <c r="B2" s="325"/>
      <c r="C2" s="325"/>
      <c r="D2" s="325"/>
      <c r="E2" s="325"/>
      <c r="F2" s="326"/>
    </row>
    <row r="4" spans="1:14" ht="13.5" thickBot="1">
      <c r="A4" s="2"/>
      <c r="B4" s="2"/>
    </row>
    <row r="5" spans="1:14" ht="13.5" thickBot="1">
      <c r="A5" s="327" t="s">
        <v>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9"/>
    </row>
    <row r="6" spans="1:14" ht="13.5" thickBot="1">
      <c r="A6" s="7"/>
      <c r="B6" s="7"/>
      <c r="C6" s="7"/>
      <c r="D6" s="7"/>
      <c r="E6" s="7"/>
      <c r="F6" s="7"/>
      <c r="G6" s="7"/>
      <c r="I6" s="7"/>
      <c r="J6" s="7"/>
      <c r="K6" s="7"/>
      <c r="L6" s="7"/>
      <c r="M6" s="7"/>
    </row>
    <row r="7" spans="1:14" ht="12.75" customHeight="1" thickTop="1" thickBot="1">
      <c r="I7" s="313" t="s">
        <v>215</v>
      </c>
      <c r="J7" s="313" t="s">
        <v>211</v>
      </c>
      <c r="K7" s="311" t="s">
        <v>214</v>
      </c>
      <c r="L7" s="311" t="s">
        <v>223</v>
      </c>
      <c r="M7" s="333" t="s">
        <v>222</v>
      </c>
      <c r="N7" s="20"/>
    </row>
    <row r="8" spans="1:14" ht="16.5" thickTop="1" thickBot="1">
      <c r="A8" s="122" t="s">
        <v>0</v>
      </c>
      <c r="B8" s="112">
        <v>8</v>
      </c>
      <c r="C8" s="112">
        <v>9</v>
      </c>
      <c r="D8" s="112">
        <v>10</v>
      </c>
      <c r="E8" s="112">
        <v>11</v>
      </c>
      <c r="F8" s="112">
        <v>12</v>
      </c>
      <c r="G8" s="112" t="s">
        <v>1</v>
      </c>
      <c r="I8" s="314"/>
      <c r="J8" s="314"/>
      <c r="K8" s="312"/>
      <c r="L8" s="312"/>
      <c r="M8" s="334"/>
      <c r="N8" s="20"/>
    </row>
    <row r="9" spans="1:14" ht="14.25" thickTop="1" thickBot="1">
      <c r="A9" s="123" t="s">
        <v>113</v>
      </c>
      <c r="B9" s="139">
        <f>MDOY!$B$8+MDOY!$D$8</f>
        <v>0</v>
      </c>
      <c r="C9" s="139">
        <f>MDOY!$B$9+MDOY!$D$9</f>
        <v>230</v>
      </c>
      <c r="D9" s="139">
        <f>MDOY!$B$10+MDOY!$D$10</f>
        <v>251</v>
      </c>
      <c r="E9" s="139">
        <f>MDOY!$B$11+MDOY!$D$11</f>
        <v>252</v>
      </c>
      <c r="F9" s="139">
        <f>MDOY!$B$12+MDOY!$D$12</f>
        <v>239</v>
      </c>
      <c r="G9" s="124">
        <f>SUM(B9:F9)</f>
        <v>972</v>
      </c>
      <c r="I9" s="105">
        <f>MDOY!$B$14</f>
        <v>949</v>
      </c>
      <c r="J9" s="105">
        <f>MDOY!$D$14</f>
        <v>23</v>
      </c>
      <c r="K9" s="127">
        <f>MDOY!$E$14</f>
        <v>10.25</v>
      </c>
      <c r="L9" s="127">
        <f>I9+K9-M9</f>
        <v>959.25</v>
      </c>
      <c r="M9" s="161">
        <f>MDOY!K14</f>
        <v>0</v>
      </c>
      <c r="N9" s="19"/>
    </row>
    <row r="10" spans="1:14" ht="14.25" thickTop="1" thickBot="1">
      <c r="A10" s="125" t="s">
        <v>114</v>
      </c>
      <c r="B10" s="139">
        <f>RESU!B8+RESU!D8</f>
        <v>0</v>
      </c>
      <c r="C10" s="139">
        <f>RESU!B9+RESU!D9</f>
        <v>310</v>
      </c>
      <c r="D10" s="139">
        <f>RESU!B10+RESU!D10</f>
        <v>320</v>
      </c>
      <c r="E10" s="139">
        <f>RESU!B11+RESU!D11</f>
        <v>300</v>
      </c>
      <c r="F10" s="139">
        <f>RESU!B12+RESU!D12</f>
        <v>288</v>
      </c>
      <c r="G10" s="124">
        <f t="shared" ref="G10:G13" si="0">SUM(B10:F10)</f>
        <v>1218</v>
      </c>
      <c r="I10" s="105">
        <f>RESU!$B$14</f>
        <v>1196</v>
      </c>
      <c r="J10" s="105">
        <f>RESU!$D$14</f>
        <v>22</v>
      </c>
      <c r="K10" s="127">
        <f>RESU!$E$14</f>
        <v>9.25</v>
      </c>
      <c r="L10" s="127">
        <f t="shared" ref="L10:L13" si="1">I10+K10-M10</f>
        <v>1205.25</v>
      </c>
      <c r="M10" s="161">
        <f>RESU!K14</f>
        <v>0</v>
      </c>
      <c r="N10" s="19"/>
    </row>
    <row r="11" spans="1:14" ht="14.25" thickTop="1" thickBot="1">
      <c r="A11" s="125" t="s">
        <v>115</v>
      </c>
      <c r="B11" s="139">
        <f>SBEN!B8+SBEN!D8</f>
        <v>0</v>
      </c>
      <c r="C11" s="139">
        <f>SBEN!B9+SBEN!D9</f>
        <v>385</v>
      </c>
      <c r="D11" s="139">
        <f>SBEN!B10+SBEN!D10</f>
        <v>353</v>
      </c>
      <c r="E11" s="139">
        <f>SBEN!B11+SBEN!D11</f>
        <v>329</v>
      </c>
      <c r="F11" s="139">
        <f>SBEN!B12+SBEN!D12</f>
        <v>374</v>
      </c>
      <c r="G11" s="124">
        <f t="shared" si="0"/>
        <v>1441</v>
      </c>
      <c r="I11" s="105">
        <f>SBEN!$B$14</f>
        <v>1390</v>
      </c>
      <c r="J11" s="105">
        <f>SBEN!$D$14</f>
        <v>51</v>
      </c>
      <c r="K11" s="127">
        <f>SBEN!$E$14</f>
        <v>23</v>
      </c>
      <c r="L11" s="127">
        <f t="shared" si="1"/>
        <v>1413</v>
      </c>
      <c r="M11" s="161">
        <f>SBEN!K14</f>
        <v>0</v>
      </c>
      <c r="N11" s="19"/>
    </row>
    <row r="12" spans="1:14" ht="14.25" thickTop="1" thickBot="1">
      <c r="A12" s="125" t="s">
        <v>116</v>
      </c>
      <c r="B12" s="139">
        <f>SDAV!$B$8+SDAV!$F$8</f>
        <v>0</v>
      </c>
      <c r="C12" s="139">
        <f>SDAV!B9+SDAV!D9</f>
        <v>225</v>
      </c>
      <c r="D12" s="139">
        <f>SDAV!B10+SDAV!D10</f>
        <v>198</v>
      </c>
      <c r="E12" s="139">
        <f>SDAV!B11+SDAV!D11</f>
        <v>217</v>
      </c>
      <c r="F12" s="139">
        <f>SDAV!B12+SDAV!D12</f>
        <v>244</v>
      </c>
      <c r="G12" s="124">
        <f t="shared" si="0"/>
        <v>884</v>
      </c>
      <c r="I12" s="105">
        <f>SDAV!$B$14</f>
        <v>847</v>
      </c>
      <c r="J12" s="105">
        <f>SDAV!$D$14</f>
        <v>37</v>
      </c>
      <c r="K12" s="127">
        <f>SDAV!$E$14</f>
        <v>17.5</v>
      </c>
      <c r="L12" s="127">
        <f t="shared" si="1"/>
        <v>864.5</v>
      </c>
      <c r="M12" s="161">
        <f>SDAV!K14</f>
        <v>0</v>
      </c>
      <c r="N12" s="19"/>
    </row>
    <row r="13" spans="1:14" ht="14.25" thickTop="1" thickBot="1">
      <c r="A13" s="126" t="s">
        <v>117</v>
      </c>
      <c r="B13" s="139">
        <f>SMRY!B8+SMRY!D8</f>
        <v>0</v>
      </c>
      <c r="C13" s="139">
        <f>SMRY!B9+SMRY!D9</f>
        <v>449</v>
      </c>
      <c r="D13" s="139">
        <f>SMRY!B10+SMRY!D10</f>
        <v>476</v>
      </c>
      <c r="E13" s="139">
        <f>SMRY!B11+SMRY!D11</f>
        <v>408</v>
      </c>
      <c r="F13" s="139">
        <f>SMRY!B12+SMRY!D12</f>
        <v>499</v>
      </c>
      <c r="G13" s="124">
        <f t="shared" si="0"/>
        <v>1832</v>
      </c>
      <c r="I13" s="105">
        <f>SMRY!$B$14</f>
        <v>1793</v>
      </c>
      <c r="J13" s="105">
        <f>SMRY!$D$14</f>
        <v>39</v>
      </c>
      <c r="K13" s="127">
        <f>SMRY!$E$14</f>
        <v>18.5</v>
      </c>
      <c r="L13" s="127">
        <f t="shared" si="1"/>
        <v>1811.5</v>
      </c>
      <c r="M13" s="161">
        <f>SMRY!K14</f>
        <v>0</v>
      </c>
      <c r="N13" s="19"/>
    </row>
    <row r="14" spans="1:14" ht="16.5" thickTop="1" thickBot="1">
      <c r="A14" s="122" t="s">
        <v>1</v>
      </c>
      <c r="B14" s="114">
        <f t="shared" ref="B14:G14" si="2">SUM(B9:B13)</f>
        <v>0</v>
      </c>
      <c r="C14" s="114">
        <f t="shared" si="2"/>
        <v>1599</v>
      </c>
      <c r="D14" s="114">
        <f t="shared" si="2"/>
        <v>1598</v>
      </c>
      <c r="E14" s="114">
        <f t="shared" si="2"/>
        <v>1506</v>
      </c>
      <c r="F14" s="114">
        <f t="shared" si="2"/>
        <v>1644</v>
      </c>
      <c r="G14" s="114">
        <f t="shared" si="2"/>
        <v>6347</v>
      </c>
      <c r="I14" s="105">
        <f>SUM(I9:I13)</f>
        <v>6175</v>
      </c>
      <c r="J14" s="105">
        <f>SUM(J9:J13)</f>
        <v>172</v>
      </c>
      <c r="K14" s="127">
        <f>SUM(K9:K13)</f>
        <v>78.5</v>
      </c>
      <c r="L14" s="127">
        <f>SUM(L9:L13)</f>
        <v>6253.5</v>
      </c>
      <c r="M14" s="162">
        <f>SUM(M9:M13)</f>
        <v>0</v>
      </c>
    </row>
    <row r="15" spans="1:14" ht="13.5" thickTop="1">
      <c r="A15" s="4"/>
      <c r="B15" s="4"/>
      <c r="C15" s="4"/>
      <c r="D15" s="4"/>
      <c r="E15" s="4"/>
      <c r="F15" s="4"/>
      <c r="G15" s="4"/>
      <c r="I15" s="4"/>
      <c r="J15" s="4"/>
      <c r="K15" s="10"/>
      <c r="L15" s="10"/>
      <c r="M15" s="10"/>
    </row>
    <row r="16" spans="1:14">
      <c r="A16" s="4"/>
      <c r="B16" s="4"/>
      <c r="C16" s="4"/>
      <c r="D16" s="4"/>
      <c r="E16" s="4"/>
      <c r="F16" s="4"/>
      <c r="G16" s="4"/>
      <c r="I16" s="4"/>
      <c r="J16" s="4"/>
      <c r="K16" s="10"/>
      <c r="L16" s="10"/>
      <c r="M16" s="10"/>
    </row>
    <row r="17" spans="1:13" ht="13.5" thickBot="1">
      <c r="A17" s="4"/>
      <c r="B17" s="4"/>
      <c r="C17" s="4"/>
      <c r="D17" s="4"/>
      <c r="E17" s="4"/>
      <c r="F17" s="4"/>
      <c r="G17" s="4"/>
      <c r="I17" s="4"/>
    </row>
    <row r="18" spans="1:13" ht="13.5" thickBot="1">
      <c r="A18" s="330" t="s">
        <v>23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2"/>
    </row>
    <row r="19" spans="1:13" ht="13.5" thickBot="1">
      <c r="A19" s="7"/>
      <c r="B19" s="7"/>
      <c r="C19" s="7"/>
      <c r="D19" s="7"/>
      <c r="E19" s="7"/>
      <c r="F19" s="7"/>
      <c r="G19" s="7"/>
      <c r="I19" s="7"/>
      <c r="J19" s="7"/>
      <c r="K19" s="7"/>
      <c r="L19" s="7"/>
      <c r="M19" s="7"/>
    </row>
    <row r="20" spans="1:13" ht="13.5" customHeight="1" thickTop="1" thickBot="1">
      <c r="C20" s="4"/>
      <c r="D20" s="4"/>
      <c r="E20" s="4"/>
      <c r="F20" s="4"/>
      <c r="G20" s="4"/>
      <c r="I20" s="313" t="s">
        <v>217</v>
      </c>
      <c r="J20" s="313" t="s">
        <v>211</v>
      </c>
      <c r="K20" s="311" t="s">
        <v>212</v>
      </c>
      <c r="L20" s="311" t="s">
        <v>213</v>
      </c>
      <c r="M20" s="320"/>
    </row>
    <row r="21" spans="1:13" ht="16.5" thickTop="1" thickBot="1">
      <c r="A21" s="131" t="s">
        <v>0</v>
      </c>
      <c r="B21" s="115">
        <v>8</v>
      </c>
      <c r="C21" s="115">
        <v>9</v>
      </c>
      <c r="D21" s="115">
        <v>10</v>
      </c>
      <c r="E21" s="115">
        <v>11</v>
      </c>
      <c r="F21" s="115">
        <v>12</v>
      </c>
      <c r="G21" s="115" t="s">
        <v>1</v>
      </c>
      <c r="I21" s="314"/>
      <c r="J21" s="314"/>
      <c r="K21" s="312"/>
      <c r="L21" s="312"/>
      <c r="M21" s="320"/>
    </row>
    <row r="22" spans="1:13" ht="14.25" thickTop="1" thickBot="1">
      <c r="A22" s="132" t="s">
        <v>113</v>
      </c>
      <c r="B22" s="133">
        <f>MDOY!$C$8+MDOY!$F$8</f>
        <v>0</v>
      </c>
      <c r="C22" s="133">
        <f>MDOY!$C$9+MDOY!$F$9</f>
        <v>0</v>
      </c>
      <c r="D22" s="133">
        <f>MDOY!$C$10+MDOY!$F$10</f>
        <v>0</v>
      </c>
      <c r="E22" s="133">
        <f>MDOY!$C$11+MDOY!$F$11</f>
        <v>1</v>
      </c>
      <c r="F22" s="133">
        <f>MDOY!$C$12+MDOY!$F$12</f>
        <v>1</v>
      </c>
      <c r="G22" s="134">
        <f>SUM(B22:F22)</f>
        <v>2</v>
      </c>
      <c r="I22" s="105">
        <f>MDOY!$C$14</f>
        <v>2</v>
      </c>
      <c r="J22" s="128">
        <f>MDOY!$F$14</f>
        <v>0</v>
      </c>
      <c r="K22" s="127">
        <f>MDOY!$G$14</f>
        <v>0</v>
      </c>
      <c r="L22" s="127">
        <f>I22+K22</f>
        <v>2</v>
      </c>
      <c r="M22" s="17"/>
    </row>
    <row r="23" spans="1:13" ht="14.25" thickTop="1" thickBot="1">
      <c r="A23" s="135" t="s">
        <v>114</v>
      </c>
      <c r="B23" s="133">
        <f>RESU!C8+RESU!F8</f>
        <v>0</v>
      </c>
      <c r="C23" s="133">
        <f>RESU!C9+RESU!F9</f>
        <v>6</v>
      </c>
      <c r="D23" s="133">
        <f>RESU!C10+RESU!F19</f>
        <v>9</v>
      </c>
      <c r="E23" s="133">
        <f>RESU!C11+RESU!F11</f>
        <v>18</v>
      </c>
      <c r="F23" s="133">
        <f>RESU!C12+RESU!F12</f>
        <v>24</v>
      </c>
      <c r="G23" s="134">
        <f t="shared" ref="G23:G26" si="3">SUM(B23:F23)</f>
        <v>57</v>
      </c>
      <c r="I23" s="105">
        <f>RESU!$C$14</f>
        <v>57</v>
      </c>
      <c r="J23" s="128">
        <f>RESU!$F$14</f>
        <v>0</v>
      </c>
      <c r="K23" s="127">
        <f>RESU!$G$14</f>
        <v>0</v>
      </c>
      <c r="L23" s="127">
        <f>I23+K23</f>
        <v>57</v>
      </c>
      <c r="M23" s="17"/>
    </row>
    <row r="24" spans="1:13" ht="14.25" thickTop="1" thickBot="1">
      <c r="A24" s="135" t="s">
        <v>115</v>
      </c>
      <c r="B24" s="133">
        <f>SBEN!C8+SBEN!F8</f>
        <v>0</v>
      </c>
      <c r="C24" s="133">
        <f>SBEN!C9+SBEN!F9</f>
        <v>0</v>
      </c>
      <c r="D24" s="133">
        <f>SBEN!C10+SBEN!F10</f>
        <v>5</v>
      </c>
      <c r="E24" s="133">
        <f>SBEN!C11+SBEN!F11</f>
        <v>6</v>
      </c>
      <c r="F24" s="133">
        <f>SBEN!C12+SBEN!F12</f>
        <v>9</v>
      </c>
      <c r="G24" s="134">
        <f t="shared" si="3"/>
        <v>20</v>
      </c>
      <c r="I24" s="105">
        <f>SBEN!$C$14</f>
        <v>20</v>
      </c>
      <c r="J24" s="128">
        <f>SBEN!$F$14</f>
        <v>0</v>
      </c>
      <c r="K24" s="127">
        <f>SBEN!$G$14</f>
        <v>0</v>
      </c>
      <c r="L24" s="127">
        <f>I24+K24</f>
        <v>20</v>
      </c>
      <c r="M24" s="17"/>
    </row>
    <row r="25" spans="1:13" ht="14.25" thickTop="1" thickBot="1">
      <c r="A25" s="135" t="s">
        <v>116</v>
      </c>
      <c r="B25" s="133">
        <f>SDAV!C8+SDAV!F8</f>
        <v>0</v>
      </c>
      <c r="C25" s="133">
        <f>SDAV!C9+SDAV!F9</f>
        <v>7</v>
      </c>
      <c r="D25" s="133">
        <f>SDAV!C10+SDAV!F10</f>
        <v>9</v>
      </c>
      <c r="E25" s="133">
        <f>SDAV!C11+SDAV!F11</f>
        <v>10</v>
      </c>
      <c r="F25" s="133">
        <f>SDAV!C12+SDAV!F12</f>
        <v>21</v>
      </c>
      <c r="G25" s="134">
        <f t="shared" si="3"/>
        <v>47</v>
      </c>
      <c r="I25" s="105">
        <f>SDAV!$C$14</f>
        <v>46</v>
      </c>
      <c r="J25" s="128">
        <f>SDAV!$F$14</f>
        <v>1</v>
      </c>
      <c r="K25" s="127">
        <f>SDAV!$G$14</f>
        <v>0.5</v>
      </c>
      <c r="L25" s="127">
        <f>I25+K25</f>
        <v>46.5</v>
      </c>
      <c r="M25" s="17"/>
    </row>
    <row r="26" spans="1:13" ht="14.25" thickTop="1" thickBot="1">
      <c r="A26" s="136" t="s">
        <v>117</v>
      </c>
      <c r="B26" s="133">
        <f>SMRY!C8+SMRY!F8</f>
        <v>0</v>
      </c>
      <c r="C26" s="133">
        <f>SMRY!C9+SMRY!F9</f>
        <v>5</v>
      </c>
      <c r="D26" s="133">
        <f>SMRY!C10+SMRY!F10</f>
        <v>11</v>
      </c>
      <c r="E26" s="133">
        <f>SMRY!C11+SMRY!F11</f>
        <v>9</v>
      </c>
      <c r="F26" s="133">
        <f>SMRY!C12+SMRY!F12</f>
        <v>24</v>
      </c>
      <c r="G26" s="134">
        <f t="shared" si="3"/>
        <v>49</v>
      </c>
      <c r="I26" s="105">
        <f>SMRY!$C$14</f>
        <v>49</v>
      </c>
      <c r="J26" s="128">
        <f>SMRY!$F$14</f>
        <v>0</v>
      </c>
      <c r="K26" s="127">
        <f>SDAV!$G$14</f>
        <v>0.5</v>
      </c>
      <c r="L26" s="127">
        <f>I26+K26</f>
        <v>49.5</v>
      </c>
      <c r="M26" s="17"/>
    </row>
    <row r="27" spans="1:13" ht="16.5" thickTop="1" thickBot="1">
      <c r="A27" s="131" t="s">
        <v>1</v>
      </c>
      <c r="B27" s="116">
        <f>SUM(B22:B26)</f>
        <v>0</v>
      </c>
      <c r="C27" s="116">
        <f>SUM(C22:C26)</f>
        <v>18</v>
      </c>
      <c r="D27" s="116">
        <f>SUM(D22:D26)</f>
        <v>34</v>
      </c>
      <c r="E27" s="116">
        <f>SUM(E22:E26)</f>
        <v>44</v>
      </c>
      <c r="F27" s="116">
        <f>SUM(F22:F26)</f>
        <v>79</v>
      </c>
      <c r="G27" s="116">
        <f>SUM(G21:G26)</f>
        <v>175</v>
      </c>
      <c r="I27" s="120">
        <f>SUM(I22:I26)</f>
        <v>174</v>
      </c>
      <c r="J27" s="129">
        <f>SUM(J22:J26)</f>
        <v>1</v>
      </c>
      <c r="K27" s="127">
        <f>SUM(K22:K26)</f>
        <v>1</v>
      </c>
      <c r="L27" s="130">
        <f>SUM(L22:L26)</f>
        <v>175</v>
      </c>
      <c r="M27" s="17"/>
    </row>
    <row r="28" spans="1:13" ht="13.5" thickTop="1"/>
    <row r="30" spans="1:13" ht="13.5" thickBot="1"/>
    <row r="31" spans="1:13" ht="13.5" thickBot="1">
      <c r="A31" s="315" t="s">
        <v>5</v>
      </c>
      <c r="B31" s="316"/>
      <c r="C31" s="317"/>
      <c r="D31" s="317"/>
      <c r="E31" s="317"/>
      <c r="F31" s="317"/>
      <c r="G31" s="317"/>
      <c r="H31" s="317"/>
      <c r="I31" s="317"/>
      <c r="J31" s="317"/>
      <c r="K31" s="317"/>
      <c r="L31" s="318"/>
      <c r="M31" s="319"/>
    </row>
    <row r="32" spans="1:13" ht="13.5" thickBot="1">
      <c r="A32" s="7"/>
      <c r="B32" s="7"/>
      <c r="C32" s="7"/>
      <c r="D32" s="7"/>
      <c r="E32" s="7"/>
      <c r="F32" s="7"/>
      <c r="G32" s="7"/>
    </row>
    <row r="33" spans="1:22" s="8" customFormat="1" ht="13.5" customHeight="1" thickTop="1" thickBot="1">
      <c r="A33" s="7"/>
      <c r="B33" s="7"/>
      <c r="C33" s="7"/>
      <c r="D33" s="7"/>
      <c r="E33" s="7"/>
      <c r="I33" s="313" t="s">
        <v>218</v>
      </c>
      <c r="J33" s="313" t="s">
        <v>219</v>
      </c>
      <c r="K33" s="311" t="s">
        <v>220</v>
      </c>
      <c r="L33" s="311" t="s">
        <v>213</v>
      </c>
      <c r="N33"/>
      <c r="O33"/>
      <c r="P33"/>
      <c r="Q33"/>
      <c r="R33"/>
      <c r="S33"/>
      <c r="T33"/>
      <c r="U33"/>
      <c r="V33"/>
    </row>
    <row r="34" spans="1:22" ht="16.5" thickTop="1" thickBot="1">
      <c r="A34" s="141" t="s">
        <v>0</v>
      </c>
      <c r="B34" s="142">
        <v>8</v>
      </c>
      <c r="C34" s="143">
        <v>9</v>
      </c>
      <c r="D34" s="143">
        <v>10</v>
      </c>
      <c r="E34" s="143">
        <v>11</v>
      </c>
      <c r="F34" s="143">
        <v>12</v>
      </c>
      <c r="G34" s="142" t="s">
        <v>1</v>
      </c>
      <c r="I34" s="314"/>
      <c r="J34" s="314"/>
      <c r="K34" s="312"/>
      <c r="L34" s="312"/>
    </row>
    <row r="35" spans="1:22" ht="14.25" thickTop="1" thickBot="1">
      <c r="A35" s="144" t="s">
        <v>113</v>
      </c>
      <c r="B35" s="145">
        <f>MDOY!$H$8+MDOY!$I$8</f>
        <v>0</v>
      </c>
      <c r="C35" s="145">
        <f>MDOY!$H$9+MDOY!$I$9</f>
        <v>0</v>
      </c>
      <c r="D35" s="145">
        <f>MDOY!$H$10+MDOY!$I$10</f>
        <v>0</v>
      </c>
      <c r="E35" s="145">
        <f>MDOY!$H$11+MDOY!$I$11</f>
        <v>0</v>
      </c>
      <c r="F35" s="145">
        <f>MDOY!$H$12+MDOY!$I$12</f>
        <v>0</v>
      </c>
      <c r="G35" s="146">
        <f>SUM(B35:F35)</f>
        <v>0</v>
      </c>
      <c r="I35" s="105">
        <f>MDOY!$H$8</f>
        <v>0</v>
      </c>
      <c r="J35" s="128">
        <f>MDOY!$I$8</f>
        <v>0</v>
      </c>
      <c r="K35" s="127">
        <f>MDOY!$J$8</f>
        <v>0</v>
      </c>
      <c r="L35" s="127">
        <f>I35+K35</f>
        <v>0</v>
      </c>
    </row>
    <row r="36" spans="1:22" ht="14.25" thickTop="1" thickBot="1">
      <c r="A36" s="147" t="s">
        <v>114</v>
      </c>
      <c r="B36" s="145">
        <f>RESU!H8+RESU!I8</f>
        <v>0</v>
      </c>
      <c r="C36" s="145">
        <f>RESU!H9+RESU!I9</f>
        <v>0</v>
      </c>
      <c r="D36" s="145">
        <f>RESU!H10+RESU!I10</f>
        <v>0</v>
      </c>
      <c r="E36" s="145">
        <f>RESU!H11+RESU!I11</f>
        <v>0</v>
      </c>
      <c r="F36" s="145">
        <f>RESU!H12+RESU!I12</f>
        <v>0</v>
      </c>
      <c r="G36" s="146">
        <f t="shared" ref="G36:G39" si="4">SUM(B36:F36)</f>
        <v>0</v>
      </c>
      <c r="I36" s="105">
        <f>RESU!$H$8</f>
        <v>0</v>
      </c>
      <c r="J36" s="128">
        <f>RESU!$I$8</f>
        <v>0</v>
      </c>
      <c r="K36" s="127">
        <f>RESU!$J$8</f>
        <v>0</v>
      </c>
      <c r="L36" s="127">
        <f>I36+K36</f>
        <v>0</v>
      </c>
    </row>
    <row r="37" spans="1:22" ht="14.25" thickTop="1" thickBot="1">
      <c r="A37" s="147" t="s">
        <v>115</v>
      </c>
      <c r="B37" s="145">
        <f>SBEN!H8+SBEN!I8</f>
        <v>0</v>
      </c>
      <c r="C37" s="145">
        <f>SBEN!H9+SBEN!I9</f>
        <v>0</v>
      </c>
      <c r="D37" s="145">
        <f>SBEN!H10+SBEN!I10</f>
        <v>0</v>
      </c>
      <c r="E37" s="145">
        <f>SBEN!H11+SBEN!I11</f>
        <v>0</v>
      </c>
      <c r="F37" s="145">
        <f>SBEN!H12+SBEN!I12</f>
        <v>0</v>
      </c>
      <c r="G37" s="146">
        <f t="shared" si="4"/>
        <v>0</v>
      </c>
      <c r="I37" s="105">
        <f>SBEN!$H$8</f>
        <v>0</v>
      </c>
      <c r="J37" s="128">
        <f>SBEN!$I$8</f>
        <v>0</v>
      </c>
      <c r="K37" s="127">
        <f>SBEN!$J$8</f>
        <v>0</v>
      </c>
      <c r="L37" s="127">
        <f>I37+K37</f>
        <v>0</v>
      </c>
    </row>
    <row r="38" spans="1:22" ht="14.25" thickTop="1" thickBot="1">
      <c r="A38" s="147" t="s">
        <v>116</v>
      </c>
      <c r="B38" s="145">
        <f>SDAV!H9+SDAV!I9</f>
        <v>0</v>
      </c>
      <c r="C38" s="145">
        <f>SDAV!H10+SDAV!I10</f>
        <v>0</v>
      </c>
      <c r="D38" s="145">
        <f>SDAV!H11+SDAV!I11</f>
        <v>0</v>
      </c>
      <c r="E38" s="145">
        <f>SDAV!H12+SDAV!I12</f>
        <v>0</v>
      </c>
      <c r="F38" s="145">
        <f>SDAV!H13+SDAV!I13</f>
        <v>0</v>
      </c>
      <c r="G38" s="146">
        <f t="shared" si="4"/>
        <v>0</v>
      </c>
      <c r="I38" s="105">
        <f>SDAV!$H$9</f>
        <v>0</v>
      </c>
      <c r="J38" s="128">
        <f>SDAV!$I$9</f>
        <v>0</v>
      </c>
      <c r="K38" s="127">
        <f>SDAV!$J$9</f>
        <v>0</v>
      </c>
      <c r="L38" s="127">
        <f>I38+K38</f>
        <v>0</v>
      </c>
    </row>
    <row r="39" spans="1:22" ht="14.25" thickTop="1" thickBot="1">
      <c r="A39" s="148" t="s">
        <v>117</v>
      </c>
      <c r="B39" s="145">
        <f>SMRY!H9+SMRY!I9</f>
        <v>0</v>
      </c>
      <c r="C39" s="145">
        <f>SMRY!H10+SMRY!I10</f>
        <v>0</v>
      </c>
      <c r="D39" s="145">
        <f>SMRY!H11+SMRY!I11</f>
        <v>0</v>
      </c>
      <c r="E39" s="145">
        <f>SMRY!H12+SMRY!I12</f>
        <v>0</v>
      </c>
      <c r="F39" s="145">
        <f>SMRY!H13+SMRY!I13</f>
        <v>0</v>
      </c>
      <c r="G39" s="143">
        <f t="shared" si="4"/>
        <v>0</v>
      </c>
      <c r="I39" s="105">
        <f>SMRY!$H$9</f>
        <v>0</v>
      </c>
      <c r="J39" s="128">
        <f>SMRY!$I$9</f>
        <v>0</v>
      </c>
      <c r="K39" s="127">
        <f>SMRY!$J$9</f>
        <v>0</v>
      </c>
      <c r="L39" s="127">
        <f>I39+K39</f>
        <v>0</v>
      </c>
    </row>
    <row r="40" spans="1:22" ht="16.5" thickTop="1" thickBot="1">
      <c r="A40" s="149" t="s">
        <v>1</v>
      </c>
      <c r="B40" s="143">
        <f t="shared" ref="B40:G40" si="5">SUM(B35:B39)</f>
        <v>0</v>
      </c>
      <c r="C40" s="143">
        <f t="shared" si="5"/>
        <v>0</v>
      </c>
      <c r="D40" s="143">
        <f t="shared" si="5"/>
        <v>0</v>
      </c>
      <c r="E40" s="143">
        <f t="shared" si="5"/>
        <v>0</v>
      </c>
      <c r="F40" s="143">
        <f t="shared" si="5"/>
        <v>0</v>
      </c>
      <c r="G40" s="143">
        <f t="shared" si="5"/>
        <v>0</v>
      </c>
      <c r="I40" s="137">
        <f>SUM(I35:I39)</f>
        <v>0</v>
      </c>
      <c r="J40" s="138">
        <f>SUM(J35:J39)</f>
        <v>0</v>
      </c>
      <c r="K40" s="127">
        <f>SUM(K35:K39)</f>
        <v>0</v>
      </c>
      <c r="L40" s="130">
        <f>SUM(L35:L39)</f>
        <v>0</v>
      </c>
    </row>
    <row r="41" spans="1:22" ht="13.5" thickTop="1"/>
    <row r="43" spans="1:22">
      <c r="A43" s="6"/>
      <c r="B43" s="6"/>
    </row>
    <row r="44" spans="1:22">
      <c r="A44" s="6"/>
      <c r="B44" s="6"/>
      <c r="F44" s="4"/>
      <c r="H44" s="12"/>
      <c r="I44" s="11"/>
    </row>
    <row r="46" spans="1:22">
      <c r="A46" s="6"/>
      <c r="B46" s="6"/>
      <c r="F46" s="1"/>
      <c r="H46" s="12"/>
      <c r="I46" s="11"/>
    </row>
  </sheetData>
  <mergeCells count="18">
    <mergeCell ref="L7:L8"/>
    <mergeCell ref="I20:I21"/>
    <mergeCell ref="J20:J21"/>
    <mergeCell ref="M20:M21"/>
    <mergeCell ref="A1:F2"/>
    <mergeCell ref="A5:M5"/>
    <mergeCell ref="A18:M18"/>
    <mergeCell ref="I7:I8"/>
    <mergeCell ref="J7:J8"/>
    <mergeCell ref="K7:K8"/>
    <mergeCell ref="M7:M8"/>
    <mergeCell ref="L33:L34"/>
    <mergeCell ref="K20:K21"/>
    <mergeCell ref="I33:I34"/>
    <mergeCell ref="J33:J34"/>
    <mergeCell ref="K33:K34"/>
    <mergeCell ref="L20:L21"/>
    <mergeCell ref="A31:M31"/>
  </mergeCells>
  <phoneticPr fontId="0" type="noConversion"/>
  <pageMargins left="0" right="0" top="0.98425196850393704" bottom="0.98425196850393704" header="0.51181102362204722" footer="0.51181102362204722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I1575"/>
  <sheetViews>
    <sheetView workbookViewId="0">
      <selection activeCell="D14" sqref="D14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93" width="9.140625" style="48"/>
  </cols>
  <sheetData>
    <row r="1" spans="1:9" ht="12.75" customHeight="1">
      <c r="A1" s="321" t="s">
        <v>125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>
      <c r="A3" s="47"/>
    </row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36</v>
      </c>
      <c r="C7" s="54"/>
      <c r="D7" s="56"/>
      <c r="E7" s="59"/>
      <c r="F7" s="50"/>
      <c r="G7" s="64">
        <f t="shared" ref="G7:G16" si="0">SUM(B7+D7)</f>
        <v>36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28</v>
      </c>
      <c r="C8" s="55"/>
      <c r="D8" s="57"/>
      <c r="E8" s="60"/>
      <c r="F8" s="50"/>
      <c r="G8" s="64">
        <f t="shared" si="0"/>
        <v>28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34</v>
      </c>
      <c r="C9" s="55"/>
      <c r="D9" s="57"/>
      <c r="E9" s="60"/>
      <c r="F9" s="50"/>
      <c r="G9" s="64">
        <f t="shared" si="0"/>
        <v>34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27</v>
      </c>
      <c r="C10" s="55"/>
      <c r="D10" s="57"/>
      <c r="E10" s="60"/>
      <c r="F10" s="50"/>
      <c r="G10" s="64">
        <f t="shared" si="0"/>
        <v>27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20</v>
      </c>
      <c r="C11" s="55">
        <v>1</v>
      </c>
      <c r="D11" s="57"/>
      <c r="E11" s="60"/>
      <c r="F11" s="50"/>
      <c r="G11" s="64">
        <f t="shared" si="0"/>
        <v>20</v>
      </c>
      <c r="H11" s="50"/>
      <c r="I11" s="65">
        <f t="shared" si="1"/>
        <v>1</v>
      </c>
    </row>
    <row r="12" spans="1:9" s="48" customFormat="1" ht="14.25" thickTop="1" thickBot="1">
      <c r="A12" s="13">
        <v>6</v>
      </c>
      <c r="B12" s="57">
        <v>37</v>
      </c>
      <c r="C12" s="55"/>
      <c r="D12" s="57"/>
      <c r="E12" s="61"/>
      <c r="G12" s="64">
        <f t="shared" si="0"/>
        <v>37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32</v>
      </c>
      <c r="C13" s="55"/>
      <c r="D13" s="57"/>
      <c r="E13" s="61"/>
      <c r="G13" s="64">
        <f t="shared" si="0"/>
        <v>32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29</v>
      </c>
      <c r="C14" s="55">
        <v>1</v>
      </c>
      <c r="D14" s="57"/>
      <c r="E14" s="61"/>
      <c r="G14" s="64">
        <f t="shared" si="0"/>
        <v>29</v>
      </c>
      <c r="I14" s="65">
        <f t="shared" si="1"/>
        <v>1</v>
      </c>
    </row>
    <row r="15" spans="1:9" s="48" customFormat="1" ht="14.25" thickTop="1" thickBot="1">
      <c r="A15" s="13" t="s">
        <v>7</v>
      </c>
      <c r="B15" s="57">
        <v>36</v>
      </c>
      <c r="C15" s="55"/>
      <c r="D15" s="57">
        <v>1</v>
      </c>
      <c r="E15" s="61">
        <v>0.5</v>
      </c>
      <c r="G15" s="64">
        <f t="shared" si="0"/>
        <v>37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34</v>
      </c>
      <c r="C16" s="62"/>
      <c r="D16" s="57"/>
      <c r="E16" s="78"/>
      <c r="G16" s="64">
        <f t="shared" si="0"/>
        <v>34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313</v>
      </c>
      <c r="C18" s="44">
        <f>SUM(C7:C16)</f>
        <v>2</v>
      </c>
      <c r="D18" s="45">
        <f>SUM(D7:D16)</f>
        <v>1</v>
      </c>
      <c r="E18" s="46">
        <f>SUM(E7:E16)</f>
        <v>0.5</v>
      </c>
      <c r="F18" s="53"/>
      <c r="G18" s="45">
        <f>SUM(G7:G16)</f>
        <v>314</v>
      </c>
      <c r="I18" s="63">
        <f>SUM(I7:I16)</f>
        <v>2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C1641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225" width="9.140625" style="48"/>
  </cols>
  <sheetData>
    <row r="1" spans="1:9" ht="12.75" customHeight="1">
      <c r="A1" s="321" t="s">
        <v>124</v>
      </c>
      <c r="B1" s="322"/>
      <c r="C1" s="322"/>
      <c r="D1" s="323"/>
      <c r="E1" s="69"/>
    </row>
    <row r="2" spans="1:9" ht="13.5" thickBot="1">
      <c r="A2" s="324"/>
      <c r="B2" s="325"/>
      <c r="C2" s="325"/>
      <c r="D2" s="326"/>
      <c r="E2" s="69"/>
    </row>
    <row r="3" spans="1:9" s="48" customFormat="1" ht="13.5" thickBot="1">
      <c r="A3" s="47"/>
    </row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36</v>
      </c>
      <c r="C7" s="54"/>
      <c r="D7" s="56"/>
      <c r="E7" s="59"/>
      <c r="F7" s="50"/>
      <c r="G7" s="64">
        <f t="shared" ref="G7:G16" si="0">SUM(B7+D7)</f>
        <v>36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44</v>
      </c>
      <c r="C8" s="55"/>
      <c r="D8" s="57"/>
      <c r="E8" s="60"/>
      <c r="F8" s="50"/>
      <c r="G8" s="64">
        <f t="shared" si="0"/>
        <v>44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26</v>
      </c>
      <c r="C9" s="55"/>
      <c r="D9" s="57"/>
      <c r="E9" s="60"/>
      <c r="F9" s="50"/>
      <c r="G9" s="64">
        <f t="shared" si="0"/>
        <v>26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44</v>
      </c>
      <c r="C10" s="55"/>
      <c r="D10" s="57"/>
      <c r="E10" s="60"/>
      <c r="F10" s="50"/>
      <c r="G10" s="64">
        <f t="shared" si="0"/>
        <v>44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40</v>
      </c>
      <c r="C11" s="55"/>
      <c r="D11" s="57"/>
      <c r="E11" s="60"/>
      <c r="F11" s="50"/>
      <c r="G11" s="64">
        <f t="shared" si="0"/>
        <v>40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39</v>
      </c>
      <c r="C12" s="55"/>
      <c r="D12" s="57"/>
      <c r="E12" s="61"/>
      <c r="G12" s="64">
        <f t="shared" si="0"/>
        <v>39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52</v>
      </c>
      <c r="C13" s="55"/>
      <c r="D13" s="57"/>
      <c r="E13" s="61"/>
      <c r="G13" s="64">
        <f t="shared" si="0"/>
        <v>52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31</v>
      </c>
      <c r="C14" s="55"/>
      <c r="D14" s="57"/>
      <c r="E14" s="61"/>
      <c r="G14" s="64">
        <f t="shared" si="0"/>
        <v>31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30</v>
      </c>
      <c r="C15" s="55"/>
      <c r="D15" s="57"/>
      <c r="E15" s="61"/>
      <c r="G15" s="64">
        <f t="shared" si="0"/>
        <v>30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41</v>
      </c>
      <c r="C16" s="62"/>
      <c r="D16" s="57"/>
      <c r="E16" s="78"/>
      <c r="G16" s="64">
        <f t="shared" si="0"/>
        <v>41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383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383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</sheetData>
  <mergeCells count="10">
    <mergeCell ref="I4:I6"/>
    <mergeCell ref="D5:D6"/>
    <mergeCell ref="E5:E6"/>
    <mergeCell ref="D4:E4"/>
    <mergeCell ref="G4:G6"/>
    <mergeCell ref="A1:D2"/>
    <mergeCell ref="A4:A6"/>
    <mergeCell ref="B4:C4"/>
    <mergeCell ref="B5:B6"/>
    <mergeCell ref="C5:C6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G1706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17" width="9.140625" style="48"/>
  </cols>
  <sheetData>
    <row r="1" spans="1:9">
      <c r="A1" s="321" t="s">
        <v>138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54</v>
      </c>
      <c r="C7" s="54"/>
      <c r="D7" s="56"/>
      <c r="E7" s="59"/>
      <c r="F7" s="50"/>
      <c r="G7" s="64">
        <f t="shared" ref="G7:G16" si="0">SUM(B7+D7)</f>
        <v>54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53</v>
      </c>
      <c r="C8" s="55"/>
      <c r="D8" s="57"/>
      <c r="E8" s="60"/>
      <c r="F8" s="50"/>
      <c r="G8" s="64">
        <f t="shared" si="0"/>
        <v>53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59</v>
      </c>
      <c r="C9" s="55"/>
      <c r="D9" s="57"/>
      <c r="E9" s="60"/>
      <c r="F9" s="50"/>
      <c r="G9" s="64">
        <f t="shared" si="0"/>
        <v>59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40</v>
      </c>
      <c r="C10" s="55"/>
      <c r="D10" s="57"/>
      <c r="E10" s="60"/>
      <c r="F10" s="50"/>
      <c r="G10" s="64">
        <f t="shared" si="0"/>
        <v>40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40</v>
      </c>
      <c r="C11" s="55"/>
      <c r="D11" s="57"/>
      <c r="E11" s="60"/>
      <c r="F11" s="50"/>
      <c r="G11" s="64">
        <f t="shared" si="0"/>
        <v>40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44</v>
      </c>
      <c r="C12" s="55"/>
      <c r="D12" s="57"/>
      <c r="E12" s="61"/>
      <c r="G12" s="64">
        <f t="shared" si="0"/>
        <v>44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48</v>
      </c>
      <c r="C13" s="55"/>
      <c r="D13" s="57"/>
      <c r="E13" s="61"/>
      <c r="G13" s="64">
        <f t="shared" si="0"/>
        <v>48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36</v>
      </c>
      <c r="C14" s="55"/>
      <c r="D14" s="57"/>
      <c r="E14" s="61"/>
      <c r="G14" s="64">
        <f t="shared" si="0"/>
        <v>36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40</v>
      </c>
      <c r="C15" s="55"/>
      <c r="D15" s="57"/>
      <c r="E15" s="61"/>
      <c r="G15" s="64">
        <f t="shared" si="0"/>
        <v>40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53</v>
      </c>
      <c r="C16" s="62"/>
      <c r="D16" s="57"/>
      <c r="E16" s="78"/>
      <c r="G16" s="64">
        <f t="shared" si="0"/>
        <v>53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467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467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L1595"/>
  <sheetViews>
    <sheetView workbookViewId="0">
      <selection activeCell="E15" sqref="E15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22" width="9.140625" style="48"/>
  </cols>
  <sheetData>
    <row r="1" spans="1:9">
      <c r="A1" s="321" t="s">
        <v>139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42</v>
      </c>
      <c r="C7" s="54"/>
      <c r="D7" s="56"/>
      <c r="E7" s="59"/>
      <c r="F7" s="50"/>
      <c r="G7" s="64">
        <f t="shared" ref="G7:G16" si="0">SUM(B7+D7)</f>
        <v>42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44</v>
      </c>
      <c r="C8" s="55"/>
      <c r="D8" s="57"/>
      <c r="E8" s="60"/>
      <c r="F8" s="50"/>
      <c r="G8" s="64">
        <f t="shared" si="0"/>
        <v>44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50</v>
      </c>
      <c r="C9" s="55"/>
      <c r="D9" s="57"/>
      <c r="E9" s="60"/>
      <c r="F9" s="50"/>
      <c r="G9" s="64">
        <f t="shared" si="0"/>
        <v>50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47</v>
      </c>
      <c r="C10" s="55"/>
      <c r="D10" s="57"/>
      <c r="E10" s="60"/>
      <c r="F10" s="50"/>
      <c r="G10" s="64">
        <f t="shared" si="0"/>
        <v>47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46</v>
      </c>
      <c r="C11" s="55"/>
      <c r="D11" s="57"/>
      <c r="E11" s="60"/>
      <c r="F11" s="50"/>
      <c r="G11" s="64">
        <f t="shared" si="0"/>
        <v>46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37</v>
      </c>
      <c r="C12" s="55"/>
      <c r="D12" s="57"/>
      <c r="E12" s="61"/>
      <c r="G12" s="64">
        <f t="shared" si="0"/>
        <v>37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35</v>
      </c>
      <c r="C13" s="55"/>
      <c r="D13" s="57"/>
      <c r="E13" s="61"/>
      <c r="G13" s="64">
        <f t="shared" si="0"/>
        <v>35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40</v>
      </c>
      <c r="C14" s="55"/>
      <c r="D14" s="57"/>
      <c r="E14" s="61"/>
      <c r="G14" s="64">
        <f t="shared" si="0"/>
        <v>40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36</v>
      </c>
      <c r="C15" s="55"/>
      <c r="D15" s="57">
        <v>1</v>
      </c>
      <c r="E15" s="61">
        <v>0.5</v>
      </c>
      <c r="G15" s="64">
        <f t="shared" si="0"/>
        <v>37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39</v>
      </c>
      <c r="C16" s="62"/>
      <c r="D16" s="57"/>
      <c r="E16" s="78"/>
      <c r="G16" s="64">
        <f t="shared" si="0"/>
        <v>39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416</v>
      </c>
      <c r="C18" s="44">
        <f>SUM(C7:C16)</f>
        <v>0</v>
      </c>
      <c r="D18" s="45">
        <f>SUM(D7:D16)</f>
        <v>1</v>
      </c>
      <c r="E18" s="46">
        <f>SUM(E7:E16)</f>
        <v>0.5</v>
      </c>
      <c r="F18" s="53"/>
      <c r="G18" s="45">
        <f>SUM(G7:G16)</f>
        <v>417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L1164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74" width="9.140625" style="48"/>
  </cols>
  <sheetData>
    <row r="1" spans="1:9">
      <c r="A1" s="321" t="s">
        <v>149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36</v>
      </c>
      <c r="C7" s="54"/>
      <c r="D7" s="56"/>
      <c r="E7" s="59"/>
      <c r="F7" s="50"/>
      <c r="G7" s="64">
        <f t="shared" ref="G7:G16" si="0">SUM(B7+D7)</f>
        <v>36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42</v>
      </c>
      <c r="C8" s="55"/>
      <c r="D8" s="57"/>
      <c r="E8" s="60"/>
      <c r="F8" s="50"/>
      <c r="G8" s="64">
        <f t="shared" si="0"/>
        <v>42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48</v>
      </c>
      <c r="C9" s="55"/>
      <c r="D9" s="57"/>
      <c r="E9" s="60"/>
      <c r="F9" s="50"/>
      <c r="G9" s="64">
        <f t="shared" si="0"/>
        <v>48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40</v>
      </c>
      <c r="C10" s="55"/>
      <c r="D10" s="57"/>
      <c r="E10" s="60"/>
      <c r="F10" s="50"/>
      <c r="G10" s="64">
        <f t="shared" si="0"/>
        <v>40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62</v>
      </c>
      <c r="C11" s="55"/>
      <c r="D11" s="57"/>
      <c r="E11" s="60"/>
      <c r="F11" s="50"/>
      <c r="G11" s="64">
        <f t="shared" si="0"/>
        <v>62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45</v>
      </c>
      <c r="C12" s="55"/>
      <c r="D12" s="57"/>
      <c r="E12" s="61"/>
      <c r="G12" s="64">
        <f t="shared" si="0"/>
        <v>45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43</v>
      </c>
      <c r="C13" s="55"/>
      <c r="D13" s="57"/>
      <c r="E13" s="61"/>
      <c r="G13" s="64">
        <f t="shared" si="0"/>
        <v>43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37</v>
      </c>
      <c r="C14" s="55"/>
      <c r="D14" s="57"/>
      <c r="E14" s="61"/>
      <c r="G14" s="64">
        <f t="shared" si="0"/>
        <v>37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42</v>
      </c>
      <c r="C15" s="55"/>
      <c r="D15" s="57"/>
      <c r="E15" s="61"/>
      <c r="G15" s="64">
        <f t="shared" si="0"/>
        <v>42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41</v>
      </c>
      <c r="C16" s="62"/>
      <c r="D16" s="57"/>
      <c r="E16" s="78"/>
      <c r="G16" s="64">
        <f t="shared" si="0"/>
        <v>41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436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436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V1399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010" width="9.140625" style="48"/>
  </cols>
  <sheetData>
    <row r="1" spans="1:9">
      <c r="A1" s="321" t="s">
        <v>150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18</v>
      </c>
      <c r="C7" s="54"/>
      <c r="D7" s="56"/>
      <c r="E7" s="59"/>
      <c r="F7" s="50"/>
      <c r="G7" s="64">
        <f t="shared" ref="G7:G16" si="0">SUM(B7+D7)</f>
        <v>18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24</v>
      </c>
      <c r="C8" s="55"/>
      <c r="D8" s="57"/>
      <c r="E8" s="60"/>
      <c r="F8" s="50"/>
      <c r="G8" s="64">
        <f t="shared" si="0"/>
        <v>24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37</v>
      </c>
      <c r="C9" s="55"/>
      <c r="D9" s="57"/>
      <c r="E9" s="60"/>
      <c r="F9" s="50"/>
      <c r="G9" s="64">
        <f t="shared" si="0"/>
        <v>37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24</v>
      </c>
      <c r="C10" s="55"/>
      <c r="D10" s="57"/>
      <c r="E10" s="60"/>
      <c r="F10" s="50"/>
      <c r="G10" s="64">
        <f t="shared" si="0"/>
        <v>24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30</v>
      </c>
      <c r="C11" s="55"/>
      <c r="D11" s="57"/>
      <c r="E11" s="60"/>
      <c r="F11" s="50"/>
      <c r="G11" s="64">
        <f t="shared" si="0"/>
        <v>30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32</v>
      </c>
      <c r="C12" s="55"/>
      <c r="D12" s="57"/>
      <c r="E12" s="61"/>
      <c r="G12" s="64">
        <f t="shared" si="0"/>
        <v>32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26</v>
      </c>
      <c r="C13" s="55"/>
      <c r="D13" s="57"/>
      <c r="E13" s="61"/>
      <c r="G13" s="64">
        <f t="shared" si="0"/>
        <v>26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23</v>
      </c>
      <c r="C14" s="55"/>
      <c r="D14" s="57"/>
      <c r="E14" s="61"/>
      <c r="G14" s="64">
        <f t="shared" si="0"/>
        <v>23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24</v>
      </c>
      <c r="C15" s="55"/>
      <c r="D15" s="57"/>
      <c r="E15" s="61"/>
      <c r="G15" s="64">
        <f t="shared" si="0"/>
        <v>24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17</v>
      </c>
      <c r="C16" s="62"/>
      <c r="D16" s="57"/>
      <c r="E16" s="78"/>
      <c r="G16" s="64">
        <f t="shared" si="0"/>
        <v>17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255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255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X1487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08" width="9.140625" style="48"/>
  </cols>
  <sheetData>
    <row r="1" spans="1:9">
      <c r="A1" s="321" t="s">
        <v>151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14</v>
      </c>
      <c r="C7" s="54"/>
      <c r="D7" s="56"/>
      <c r="E7" s="59"/>
      <c r="F7" s="50"/>
      <c r="G7" s="64">
        <f t="shared" ref="G7:G16" si="0">SUM(B7+D7)</f>
        <v>14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15</v>
      </c>
      <c r="C8" s="55"/>
      <c r="D8" s="57"/>
      <c r="E8" s="60"/>
      <c r="F8" s="50"/>
      <c r="G8" s="64">
        <f t="shared" si="0"/>
        <v>15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12</v>
      </c>
      <c r="C9" s="55"/>
      <c r="D9" s="57"/>
      <c r="E9" s="60"/>
      <c r="F9" s="50"/>
      <c r="G9" s="64">
        <f t="shared" si="0"/>
        <v>12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11</v>
      </c>
      <c r="C10" s="55"/>
      <c r="D10" s="57"/>
      <c r="E10" s="60"/>
      <c r="F10" s="50"/>
      <c r="G10" s="64">
        <f t="shared" si="0"/>
        <v>11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16</v>
      </c>
      <c r="C11" s="55"/>
      <c r="D11" s="57"/>
      <c r="E11" s="60"/>
      <c r="F11" s="50"/>
      <c r="G11" s="64">
        <f t="shared" si="0"/>
        <v>16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10</v>
      </c>
      <c r="C12" s="55"/>
      <c r="D12" s="57"/>
      <c r="E12" s="61"/>
      <c r="G12" s="64">
        <f t="shared" si="0"/>
        <v>10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14</v>
      </c>
      <c r="C13" s="55"/>
      <c r="D13" s="57"/>
      <c r="E13" s="61"/>
      <c r="G13" s="64">
        <f t="shared" si="0"/>
        <v>14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11</v>
      </c>
      <c r="C14" s="55"/>
      <c r="D14" s="57"/>
      <c r="E14" s="61"/>
      <c r="G14" s="64">
        <f t="shared" si="0"/>
        <v>11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24</v>
      </c>
      <c r="C15" s="55"/>
      <c r="D15" s="57"/>
      <c r="E15" s="61"/>
      <c r="G15" s="64">
        <f t="shared" si="0"/>
        <v>24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19</v>
      </c>
      <c r="C16" s="62"/>
      <c r="D16" s="57"/>
      <c r="E16" s="78"/>
      <c r="G16" s="64">
        <f t="shared" si="0"/>
        <v>19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146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146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Y2237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05" width="9.140625" style="48"/>
  </cols>
  <sheetData>
    <row r="1" spans="1:9">
      <c r="A1" s="321" t="s">
        <v>152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27</v>
      </c>
      <c r="C7" s="54"/>
      <c r="D7" s="56"/>
      <c r="E7" s="59"/>
      <c r="F7" s="50"/>
      <c r="G7" s="64">
        <f t="shared" ref="G7:G16" si="0">SUM(B7+D7)</f>
        <v>27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16</v>
      </c>
      <c r="C8" s="55"/>
      <c r="D8" s="57"/>
      <c r="E8" s="60"/>
      <c r="F8" s="50"/>
      <c r="G8" s="64">
        <f t="shared" si="0"/>
        <v>16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20</v>
      </c>
      <c r="C9" s="55"/>
      <c r="D9" s="57"/>
      <c r="E9" s="60"/>
      <c r="F9" s="50"/>
      <c r="G9" s="64">
        <f t="shared" si="0"/>
        <v>20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23</v>
      </c>
      <c r="C10" s="55"/>
      <c r="D10" s="57"/>
      <c r="E10" s="60"/>
      <c r="F10" s="50"/>
      <c r="G10" s="64">
        <f t="shared" si="0"/>
        <v>23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25</v>
      </c>
      <c r="C11" s="55"/>
      <c r="D11" s="57"/>
      <c r="E11" s="60"/>
      <c r="F11" s="50"/>
      <c r="G11" s="64">
        <f t="shared" si="0"/>
        <v>25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19</v>
      </c>
      <c r="C12" s="55"/>
      <c r="D12" s="57"/>
      <c r="E12" s="61"/>
      <c r="G12" s="64">
        <f t="shared" si="0"/>
        <v>19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17</v>
      </c>
      <c r="C13" s="55"/>
      <c r="D13" s="57"/>
      <c r="E13" s="61"/>
      <c r="G13" s="64">
        <f t="shared" si="0"/>
        <v>17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28</v>
      </c>
      <c r="C14" s="55"/>
      <c r="D14" s="57"/>
      <c r="E14" s="61"/>
      <c r="G14" s="64">
        <f t="shared" si="0"/>
        <v>28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18</v>
      </c>
      <c r="C15" s="55"/>
      <c r="D15" s="57"/>
      <c r="E15" s="61"/>
      <c r="G15" s="64">
        <f t="shared" si="0"/>
        <v>18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17</v>
      </c>
      <c r="C16" s="62"/>
      <c r="D16" s="57"/>
      <c r="E16" s="78"/>
      <c r="G16" s="64">
        <f t="shared" si="0"/>
        <v>17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210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210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T2190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78" width="9.140625" style="48"/>
  </cols>
  <sheetData>
    <row r="1" spans="1:9">
      <c r="A1" s="321" t="s">
        <v>153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21</v>
      </c>
      <c r="C7" s="54"/>
      <c r="D7" s="56"/>
      <c r="E7" s="59"/>
      <c r="F7" s="50"/>
      <c r="G7" s="64">
        <f t="shared" ref="G7:G16" si="0">SUM(B7+D7)</f>
        <v>21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28</v>
      </c>
      <c r="C8" s="55"/>
      <c r="D8" s="57"/>
      <c r="E8" s="60"/>
      <c r="F8" s="50"/>
      <c r="G8" s="64">
        <f t="shared" si="0"/>
        <v>28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16</v>
      </c>
      <c r="C9" s="55"/>
      <c r="D9" s="57"/>
      <c r="E9" s="60"/>
      <c r="F9" s="50"/>
      <c r="G9" s="64">
        <f t="shared" si="0"/>
        <v>16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26</v>
      </c>
      <c r="C10" s="55"/>
      <c r="D10" s="57"/>
      <c r="E10" s="60"/>
      <c r="F10" s="50"/>
      <c r="G10" s="64">
        <f t="shared" si="0"/>
        <v>26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12</v>
      </c>
      <c r="C11" s="55"/>
      <c r="D11" s="57"/>
      <c r="E11" s="60"/>
      <c r="F11" s="50"/>
      <c r="G11" s="64">
        <f t="shared" si="0"/>
        <v>12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27</v>
      </c>
      <c r="C12" s="55"/>
      <c r="D12" s="57"/>
      <c r="E12" s="61"/>
      <c r="G12" s="64">
        <f t="shared" si="0"/>
        <v>27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17</v>
      </c>
      <c r="C13" s="55"/>
      <c r="D13" s="57"/>
      <c r="E13" s="61"/>
      <c r="G13" s="64">
        <f t="shared" si="0"/>
        <v>17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22</v>
      </c>
      <c r="C14" s="55"/>
      <c r="D14" s="57"/>
      <c r="E14" s="61"/>
      <c r="G14" s="64">
        <f t="shared" si="0"/>
        <v>22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19</v>
      </c>
      <c r="C15" s="55"/>
      <c r="D15" s="57"/>
      <c r="E15" s="61"/>
      <c r="G15" s="64">
        <f t="shared" si="0"/>
        <v>19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22</v>
      </c>
      <c r="C16" s="62"/>
      <c r="D16" s="57"/>
      <c r="E16" s="78"/>
      <c r="G16" s="64">
        <f t="shared" si="0"/>
        <v>22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210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210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W1531"/>
  <sheetViews>
    <sheetView workbookViewId="0">
      <selection activeCell="E15" sqref="E15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141" width="9.140625" style="48"/>
  </cols>
  <sheetData>
    <row r="1" spans="1:9">
      <c r="A1" s="321" t="s">
        <v>154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39</v>
      </c>
      <c r="C7" s="54"/>
      <c r="D7" s="56"/>
      <c r="E7" s="59"/>
      <c r="F7" s="50"/>
      <c r="G7" s="64">
        <f t="shared" ref="G7:G16" si="0">SUM(B7+D7)</f>
        <v>39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37</v>
      </c>
      <c r="C8" s="55"/>
      <c r="D8" s="57"/>
      <c r="E8" s="60"/>
      <c r="F8" s="50"/>
      <c r="G8" s="64">
        <f t="shared" si="0"/>
        <v>37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41</v>
      </c>
      <c r="C9" s="55"/>
      <c r="D9" s="57"/>
      <c r="E9" s="60"/>
      <c r="F9" s="50"/>
      <c r="G9" s="64">
        <f t="shared" si="0"/>
        <v>41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44</v>
      </c>
      <c r="C10" s="55"/>
      <c r="D10" s="57"/>
      <c r="E10" s="60"/>
      <c r="F10" s="50"/>
      <c r="G10" s="64">
        <f t="shared" si="0"/>
        <v>44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37</v>
      </c>
      <c r="C11" s="55"/>
      <c r="D11" s="57"/>
      <c r="E11" s="60"/>
      <c r="F11" s="50"/>
      <c r="G11" s="64">
        <f t="shared" si="0"/>
        <v>37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32</v>
      </c>
      <c r="C12" s="55"/>
      <c r="D12" s="57"/>
      <c r="E12" s="61"/>
      <c r="G12" s="64">
        <f t="shared" si="0"/>
        <v>32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35</v>
      </c>
      <c r="C13" s="55"/>
      <c r="D13" s="57"/>
      <c r="E13" s="61"/>
      <c r="G13" s="64">
        <f t="shared" si="0"/>
        <v>35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39</v>
      </c>
      <c r="C14" s="55"/>
      <c r="D14" s="57"/>
      <c r="E14" s="61"/>
      <c r="G14" s="64">
        <f t="shared" si="0"/>
        <v>39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41</v>
      </c>
      <c r="C15" s="55"/>
      <c r="D15" s="57">
        <v>2</v>
      </c>
      <c r="E15" s="61">
        <v>1</v>
      </c>
      <c r="G15" s="64">
        <f t="shared" si="0"/>
        <v>43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50</v>
      </c>
      <c r="C16" s="62"/>
      <c r="D16" s="57"/>
      <c r="E16" s="78"/>
      <c r="G16" s="64">
        <f t="shared" si="0"/>
        <v>50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395</v>
      </c>
      <c r="C18" s="44">
        <f>SUM(C7:C16)</f>
        <v>0</v>
      </c>
      <c r="D18" s="45">
        <f>SUM(D7:D16)</f>
        <v>2</v>
      </c>
      <c r="E18" s="46">
        <f>SUM(E7:E16)</f>
        <v>1</v>
      </c>
      <c r="F18" s="53"/>
      <c r="G18" s="45">
        <f>SUM(G7:G16)</f>
        <v>397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1698"/>
  <sheetViews>
    <sheetView workbookViewId="0">
      <pane ySplit="7" topLeftCell="A89" activePane="bottomLeft" state="frozen"/>
      <selection pane="bottomLeft" activeCell="Y8" sqref="Y8"/>
    </sheetView>
  </sheetViews>
  <sheetFormatPr defaultRowHeight="12.75"/>
  <cols>
    <col min="1" max="1" width="11.85546875" customWidth="1"/>
    <col min="2" max="2" width="5.42578125" bestFit="1" customWidth="1"/>
    <col min="3" max="3" width="4.7109375" customWidth="1"/>
    <col min="4" max="4" width="5.42578125" bestFit="1" customWidth="1"/>
    <col min="5" max="5" width="4.7109375" customWidth="1"/>
    <col min="6" max="6" width="5.42578125" bestFit="1" customWidth="1"/>
    <col min="7" max="7" width="4.7109375" customWidth="1"/>
    <col min="8" max="8" width="5.42578125" bestFit="1" customWidth="1"/>
    <col min="9" max="9" width="4.7109375" customWidth="1"/>
    <col min="10" max="10" width="5.42578125" bestFit="1" customWidth="1"/>
    <col min="11" max="11" width="4.7109375" customWidth="1"/>
    <col min="12" max="12" width="5.42578125" bestFit="1" customWidth="1"/>
    <col min="13" max="13" width="6.28515625" customWidth="1"/>
    <col min="14" max="14" width="6.85546875" customWidth="1"/>
    <col min="15" max="15" width="4.7109375" customWidth="1"/>
    <col min="16" max="16" width="5.42578125" bestFit="1" customWidth="1"/>
    <col min="17" max="17" width="4.7109375" customWidth="1"/>
    <col min="18" max="18" width="5.42578125" bestFit="1" customWidth="1"/>
    <col min="19" max="19" width="4.7109375" style="23" customWidth="1"/>
    <col min="20" max="20" width="5.42578125" bestFit="1" customWidth="1"/>
    <col min="21" max="21" width="4.7109375" style="23" customWidth="1"/>
    <col min="22" max="22" width="6.7109375" style="23" customWidth="1"/>
    <col min="23" max="24" width="6.7109375" customWidth="1"/>
    <col min="25" max="25" width="6.7109375" style="23" customWidth="1"/>
    <col min="26" max="26" width="11.140625" style="23" customWidth="1"/>
    <col min="27" max="27" width="9.140625" customWidth="1"/>
    <col min="28" max="928" width="9.140625" style="48"/>
  </cols>
  <sheetData>
    <row r="1" spans="1:928">
      <c r="A1" s="344" t="s">
        <v>208</v>
      </c>
      <c r="B1" s="345"/>
      <c r="C1" s="345"/>
      <c r="D1" s="345"/>
      <c r="E1" s="345"/>
      <c r="F1" s="345"/>
      <c r="G1" s="345"/>
      <c r="H1" s="34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97"/>
      <c r="V1" s="97"/>
      <c r="W1" s="97"/>
      <c r="X1" s="96"/>
      <c r="Y1" s="96"/>
      <c r="Z1" s="96"/>
      <c r="AA1" s="96"/>
    </row>
    <row r="2" spans="1:928" ht="13.5" thickBot="1">
      <c r="A2" s="347"/>
      <c r="B2" s="348"/>
      <c r="C2" s="348"/>
      <c r="D2" s="348"/>
      <c r="E2" s="348"/>
      <c r="F2" s="348"/>
      <c r="G2" s="348"/>
      <c r="H2" s="349"/>
      <c r="I2" s="95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97"/>
      <c r="V2" s="97"/>
      <c r="W2" s="97"/>
      <c r="X2" s="96"/>
      <c r="Y2" s="96"/>
      <c r="Z2" s="96"/>
      <c r="AA2" s="96"/>
    </row>
    <row r="3" spans="1:928" s="23" customFormat="1" ht="13.5" thickBot="1">
      <c r="A3" s="94"/>
      <c r="B3" s="94"/>
      <c r="C3" s="94"/>
      <c r="D3" s="94"/>
      <c r="E3" s="94"/>
      <c r="F3" s="94"/>
      <c r="G3" s="94"/>
      <c r="H3" s="94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  <c r="U3" s="97"/>
      <c r="V3" s="97"/>
      <c r="W3" s="97"/>
      <c r="X3" s="96"/>
      <c r="Y3" s="96"/>
      <c r="Z3" s="96"/>
      <c r="AA3" s="96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48"/>
      <c r="MJ3" s="48"/>
      <c r="MK3" s="48"/>
      <c r="ML3" s="48"/>
      <c r="MM3" s="48"/>
      <c r="MN3" s="48"/>
      <c r="MO3" s="48"/>
      <c r="MP3" s="48"/>
      <c r="MQ3" s="48"/>
      <c r="MR3" s="48"/>
      <c r="MS3" s="48"/>
      <c r="MT3" s="48"/>
      <c r="MU3" s="48"/>
      <c r="MV3" s="48"/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48"/>
      <c r="NK3" s="48"/>
      <c r="NL3" s="48"/>
      <c r="NM3" s="48"/>
      <c r="NN3" s="48"/>
      <c r="NO3" s="48"/>
      <c r="NP3" s="48"/>
      <c r="NQ3" s="48"/>
      <c r="NR3" s="48"/>
      <c r="NS3" s="48"/>
      <c r="NT3" s="48"/>
      <c r="NU3" s="48"/>
      <c r="NV3" s="48"/>
      <c r="NW3" s="48"/>
      <c r="NX3" s="48"/>
      <c r="NY3" s="48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48"/>
      <c r="PF3" s="48"/>
      <c r="PG3" s="48"/>
      <c r="PH3" s="48"/>
      <c r="PI3" s="48"/>
      <c r="PJ3" s="48"/>
      <c r="PK3" s="48"/>
      <c r="PL3" s="48"/>
      <c r="PM3" s="48"/>
      <c r="PN3" s="48"/>
      <c r="PO3" s="48"/>
      <c r="PP3" s="48"/>
      <c r="PQ3" s="48"/>
      <c r="PR3" s="48"/>
      <c r="PS3" s="48"/>
      <c r="PT3" s="48"/>
      <c r="PU3" s="48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48"/>
      <c r="RB3" s="48"/>
      <c r="RC3" s="48"/>
      <c r="RD3" s="48"/>
      <c r="RE3" s="48"/>
      <c r="RF3" s="48"/>
      <c r="RG3" s="48"/>
      <c r="RH3" s="48"/>
      <c r="RI3" s="48"/>
      <c r="RJ3" s="48"/>
      <c r="RK3" s="48"/>
      <c r="RL3" s="48"/>
      <c r="RM3" s="48"/>
      <c r="RN3" s="48"/>
      <c r="RO3" s="48"/>
      <c r="RP3" s="48"/>
      <c r="RQ3" s="48"/>
      <c r="RR3" s="48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48"/>
      <c r="SY3" s="48"/>
      <c r="SZ3" s="48"/>
      <c r="TA3" s="48"/>
      <c r="TB3" s="48"/>
      <c r="TC3" s="48"/>
      <c r="TD3" s="48"/>
      <c r="TE3" s="48"/>
      <c r="TF3" s="48"/>
      <c r="TG3" s="48"/>
      <c r="TH3" s="48"/>
      <c r="TI3" s="48"/>
      <c r="TJ3" s="48"/>
      <c r="TK3" s="48"/>
      <c r="TL3" s="48"/>
      <c r="TM3" s="48"/>
      <c r="TN3" s="48"/>
      <c r="TO3" s="48"/>
      <c r="TP3" s="48"/>
      <c r="TQ3" s="48"/>
      <c r="TR3" s="48"/>
      <c r="TS3" s="48"/>
      <c r="TT3" s="48"/>
      <c r="TU3" s="48"/>
      <c r="TV3" s="48"/>
      <c r="TW3" s="48"/>
      <c r="TX3" s="48"/>
      <c r="TY3" s="48"/>
      <c r="TZ3" s="48"/>
      <c r="UA3" s="48"/>
      <c r="UB3" s="48"/>
      <c r="UC3" s="48"/>
      <c r="UD3" s="48"/>
      <c r="UE3" s="48"/>
      <c r="UF3" s="48"/>
      <c r="UG3" s="48"/>
      <c r="UH3" s="48"/>
      <c r="UI3" s="48"/>
      <c r="UJ3" s="48"/>
      <c r="UK3" s="48"/>
      <c r="UL3" s="48"/>
      <c r="UM3" s="48"/>
      <c r="UN3" s="48"/>
      <c r="UO3" s="48"/>
      <c r="UP3" s="48"/>
      <c r="UQ3" s="48"/>
      <c r="UR3" s="48"/>
      <c r="US3" s="48"/>
      <c r="UT3" s="48"/>
      <c r="UU3" s="48"/>
      <c r="UV3" s="48"/>
      <c r="UW3" s="48"/>
      <c r="UX3" s="48"/>
      <c r="UY3" s="48"/>
      <c r="UZ3" s="48"/>
      <c r="VA3" s="48"/>
      <c r="VB3" s="48"/>
      <c r="VC3" s="48"/>
      <c r="VD3" s="48"/>
      <c r="VE3" s="48"/>
      <c r="VF3" s="48"/>
      <c r="VG3" s="48"/>
      <c r="VH3" s="48"/>
      <c r="VI3" s="48"/>
      <c r="VJ3" s="48"/>
      <c r="VK3" s="48"/>
      <c r="VL3" s="48"/>
      <c r="VM3" s="48"/>
      <c r="VN3" s="48"/>
      <c r="VO3" s="48"/>
      <c r="VP3" s="48"/>
      <c r="VQ3" s="48"/>
      <c r="VR3" s="48"/>
      <c r="VS3" s="48"/>
      <c r="VT3" s="48"/>
      <c r="VU3" s="48"/>
      <c r="VV3" s="48"/>
      <c r="VW3" s="48"/>
      <c r="VX3" s="48"/>
      <c r="VY3" s="48"/>
      <c r="VZ3" s="48"/>
      <c r="WA3" s="48"/>
      <c r="WB3" s="48"/>
      <c r="WC3" s="48"/>
      <c r="WD3" s="48"/>
      <c r="WE3" s="48"/>
      <c r="WF3" s="48"/>
      <c r="WG3" s="48"/>
      <c r="WH3" s="48"/>
      <c r="WI3" s="48"/>
      <c r="WJ3" s="48"/>
      <c r="WK3" s="48"/>
      <c r="WL3" s="48"/>
      <c r="WM3" s="48"/>
      <c r="WN3" s="48"/>
      <c r="WO3" s="48"/>
      <c r="WP3" s="48"/>
      <c r="WQ3" s="48"/>
      <c r="WR3" s="48"/>
      <c r="WS3" s="48"/>
      <c r="WT3" s="48"/>
      <c r="WU3" s="48"/>
      <c r="WV3" s="48"/>
      <c r="WW3" s="48"/>
      <c r="WX3" s="48"/>
      <c r="WY3" s="48"/>
      <c r="WZ3" s="48"/>
      <c r="XA3" s="48"/>
      <c r="XB3" s="48"/>
      <c r="XC3" s="48"/>
      <c r="XD3" s="48"/>
      <c r="XE3" s="48"/>
      <c r="XF3" s="48"/>
      <c r="XG3" s="48"/>
      <c r="XH3" s="48"/>
      <c r="XI3" s="48"/>
      <c r="XJ3" s="48"/>
      <c r="XK3" s="48"/>
      <c r="XL3" s="48"/>
      <c r="XM3" s="48"/>
      <c r="XN3" s="48"/>
      <c r="XO3" s="48"/>
      <c r="XP3" s="48"/>
      <c r="XQ3" s="48"/>
      <c r="XR3" s="48"/>
      <c r="XS3" s="48"/>
      <c r="XT3" s="48"/>
      <c r="XU3" s="48"/>
      <c r="XV3" s="48"/>
      <c r="XW3" s="48"/>
      <c r="XX3" s="48"/>
      <c r="XY3" s="48"/>
      <c r="XZ3" s="48"/>
      <c r="YA3" s="48"/>
      <c r="YB3" s="48"/>
      <c r="YC3" s="48"/>
      <c r="YD3" s="48"/>
      <c r="YE3" s="48"/>
      <c r="YF3" s="48"/>
      <c r="YG3" s="48"/>
      <c r="YH3" s="48"/>
      <c r="YI3" s="48"/>
      <c r="YJ3" s="48"/>
      <c r="YK3" s="48"/>
      <c r="YL3" s="48"/>
      <c r="YM3" s="48"/>
      <c r="YN3" s="48"/>
      <c r="YO3" s="48"/>
      <c r="YP3" s="48"/>
      <c r="YQ3" s="48"/>
      <c r="YR3" s="48"/>
      <c r="YS3" s="48"/>
      <c r="YT3" s="48"/>
      <c r="YU3" s="48"/>
      <c r="YV3" s="48"/>
      <c r="YW3" s="48"/>
      <c r="YX3" s="48"/>
      <c r="YY3" s="48"/>
      <c r="YZ3" s="48"/>
      <c r="ZA3" s="48"/>
      <c r="ZB3" s="48"/>
      <c r="ZC3" s="48"/>
      <c r="ZD3" s="48"/>
      <c r="ZE3" s="48"/>
      <c r="ZF3" s="48"/>
      <c r="ZG3" s="48"/>
      <c r="ZH3" s="48"/>
      <c r="ZI3" s="48"/>
      <c r="ZJ3" s="48"/>
      <c r="ZK3" s="48"/>
      <c r="ZL3" s="48"/>
      <c r="ZM3" s="48"/>
      <c r="ZN3" s="48"/>
      <c r="ZO3" s="48"/>
      <c r="ZP3" s="48"/>
      <c r="ZQ3" s="48"/>
      <c r="ZR3" s="48"/>
      <c r="ZS3" s="48"/>
      <c r="ZT3" s="48"/>
      <c r="ZU3" s="48"/>
      <c r="ZV3" s="48"/>
      <c r="ZW3" s="48"/>
      <c r="ZX3" s="48"/>
      <c r="ZY3" s="48"/>
      <c r="ZZ3" s="48"/>
      <c r="AAA3" s="48"/>
      <c r="AAB3" s="48"/>
      <c r="AAC3" s="48"/>
      <c r="AAD3" s="48"/>
      <c r="AAE3" s="48"/>
      <c r="AAF3" s="48"/>
      <c r="AAG3" s="48"/>
      <c r="AAH3" s="48"/>
      <c r="AAI3" s="48"/>
      <c r="AAJ3" s="48"/>
      <c r="AAK3" s="48"/>
      <c r="AAL3" s="48"/>
      <c r="AAM3" s="48"/>
      <c r="AAN3" s="48"/>
      <c r="AAO3" s="48"/>
      <c r="AAP3" s="48"/>
      <c r="AAQ3" s="48"/>
      <c r="AAR3" s="48"/>
      <c r="AAS3" s="48"/>
      <c r="AAT3" s="48"/>
      <c r="AAU3" s="48"/>
      <c r="AAV3" s="48"/>
      <c r="AAW3" s="48"/>
      <c r="AAX3" s="48"/>
      <c r="AAY3" s="48"/>
      <c r="AAZ3" s="48"/>
      <c r="ABA3" s="48"/>
      <c r="ABB3" s="48"/>
      <c r="ABC3" s="48"/>
      <c r="ABD3" s="48"/>
      <c r="ABE3" s="48"/>
      <c r="ABF3" s="48"/>
      <c r="ABG3" s="48"/>
      <c r="ABH3" s="48"/>
      <c r="ABI3" s="48"/>
      <c r="ABJ3" s="48"/>
      <c r="ABK3" s="48"/>
      <c r="ABL3" s="48"/>
      <c r="ABM3" s="48"/>
      <c r="ABN3" s="48"/>
      <c r="ABO3" s="48"/>
      <c r="ABP3" s="48"/>
      <c r="ABQ3" s="48"/>
      <c r="ABR3" s="48"/>
      <c r="ABS3" s="48"/>
      <c r="ABT3" s="48"/>
      <c r="ABU3" s="48"/>
      <c r="ABV3" s="48"/>
      <c r="ABW3" s="48"/>
      <c r="ABX3" s="48"/>
      <c r="ABY3" s="48"/>
      <c r="ABZ3" s="48"/>
      <c r="ACA3" s="48"/>
      <c r="ACB3" s="48"/>
      <c r="ACC3" s="48"/>
      <c r="ACD3" s="48"/>
      <c r="ACE3" s="48"/>
      <c r="ACF3" s="48"/>
      <c r="ACG3" s="48"/>
      <c r="ACH3" s="48"/>
      <c r="ACI3" s="48"/>
      <c r="ACJ3" s="48"/>
      <c r="ACK3" s="48"/>
      <c r="ACL3" s="48"/>
      <c r="ACM3" s="48"/>
      <c r="ACN3" s="48"/>
      <c r="ACO3" s="48"/>
      <c r="ACP3" s="48"/>
      <c r="ACQ3" s="48"/>
      <c r="ACR3" s="48"/>
      <c r="ACS3" s="48"/>
      <c r="ACT3" s="48"/>
      <c r="ACU3" s="48"/>
      <c r="ACV3" s="48"/>
      <c r="ACW3" s="48"/>
      <c r="ACX3" s="48"/>
      <c r="ACY3" s="48"/>
      <c r="ACZ3" s="48"/>
      <c r="ADA3" s="48"/>
      <c r="ADB3" s="48"/>
      <c r="ADC3" s="48"/>
      <c r="ADD3" s="48"/>
      <c r="ADE3" s="48"/>
      <c r="ADF3" s="48"/>
      <c r="ADG3" s="48"/>
      <c r="ADH3" s="48"/>
      <c r="ADI3" s="48"/>
      <c r="ADJ3" s="48"/>
      <c r="ADK3" s="48"/>
      <c r="ADL3" s="48"/>
      <c r="ADM3" s="48"/>
      <c r="ADN3" s="48"/>
      <c r="ADO3" s="48"/>
      <c r="ADP3" s="48"/>
      <c r="ADQ3" s="48"/>
      <c r="ADR3" s="48"/>
      <c r="ADS3" s="48"/>
      <c r="ADT3" s="48"/>
      <c r="ADU3" s="48"/>
      <c r="ADV3" s="48"/>
      <c r="ADW3" s="48"/>
      <c r="ADX3" s="48"/>
      <c r="ADY3" s="48"/>
      <c r="ADZ3" s="48"/>
      <c r="AEA3" s="48"/>
      <c r="AEB3" s="48"/>
      <c r="AEC3" s="48"/>
      <c r="AED3" s="48"/>
      <c r="AEE3" s="48"/>
      <c r="AEF3" s="48"/>
      <c r="AEG3" s="48"/>
      <c r="AEH3" s="48"/>
      <c r="AEI3" s="48"/>
      <c r="AEJ3" s="48"/>
      <c r="AEK3" s="48"/>
      <c r="AEL3" s="48"/>
      <c r="AEM3" s="48"/>
      <c r="AEN3" s="48"/>
      <c r="AEO3" s="48"/>
      <c r="AEP3" s="48"/>
      <c r="AEQ3" s="48"/>
      <c r="AER3" s="48"/>
      <c r="AES3" s="48"/>
      <c r="AET3" s="48"/>
      <c r="AEU3" s="48"/>
      <c r="AEV3" s="48"/>
      <c r="AEW3" s="48"/>
      <c r="AEX3" s="48"/>
      <c r="AEY3" s="48"/>
      <c r="AEZ3" s="48"/>
      <c r="AFA3" s="48"/>
      <c r="AFB3" s="48"/>
      <c r="AFC3" s="48"/>
      <c r="AFD3" s="48"/>
      <c r="AFE3" s="48"/>
      <c r="AFF3" s="48"/>
      <c r="AFG3" s="48"/>
      <c r="AFH3" s="48"/>
      <c r="AFI3" s="48"/>
      <c r="AFJ3" s="48"/>
      <c r="AFK3" s="48"/>
      <c r="AFL3" s="48"/>
      <c r="AFM3" s="48"/>
      <c r="AFN3" s="48"/>
      <c r="AFO3" s="48"/>
      <c r="AFP3" s="48"/>
      <c r="AFQ3" s="48"/>
      <c r="AFR3" s="48"/>
      <c r="AFS3" s="48"/>
      <c r="AFT3" s="48"/>
      <c r="AFU3" s="48"/>
      <c r="AFV3" s="48"/>
      <c r="AFW3" s="48"/>
      <c r="AFX3" s="48"/>
      <c r="AFY3" s="48"/>
      <c r="AFZ3" s="48"/>
      <c r="AGA3" s="48"/>
      <c r="AGB3" s="48"/>
      <c r="AGC3" s="48"/>
      <c r="AGD3" s="48"/>
      <c r="AGE3" s="48"/>
      <c r="AGF3" s="48"/>
      <c r="AGG3" s="48"/>
      <c r="AGH3" s="48"/>
      <c r="AGI3" s="48"/>
      <c r="AGJ3" s="48"/>
      <c r="AGK3" s="48"/>
      <c r="AGL3" s="48"/>
      <c r="AGM3" s="48"/>
      <c r="AGN3" s="48"/>
      <c r="AGO3" s="48"/>
      <c r="AGP3" s="48"/>
      <c r="AGQ3" s="48"/>
      <c r="AGR3" s="48"/>
      <c r="AGS3" s="48"/>
      <c r="AGT3" s="48"/>
      <c r="AGU3" s="48"/>
      <c r="AGV3" s="48"/>
      <c r="AGW3" s="48"/>
      <c r="AGX3" s="48"/>
      <c r="AGY3" s="48"/>
      <c r="AGZ3" s="48"/>
      <c r="AHA3" s="48"/>
      <c r="AHB3" s="48"/>
      <c r="AHC3" s="48"/>
      <c r="AHD3" s="48"/>
      <c r="AHE3" s="48"/>
      <c r="AHF3" s="48"/>
      <c r="AHG3" s="48"/>
      <c r="AHH3" s="48"/>
      <c r="AHI3" s="48"/>
      <c r="AHJ3" s="48"/>
      <c r="AHK3" s="48"/>
      <c r="AHL3" s="48"/>
      <c r="AHM3" s="48"/>
      <c r="AHN3" s="48"/>
      <c r="AHO3" s="48"/>
      <c r="AHP3" s="48"/>
      <c r="AHQ3" s="48"/>
      <c r="AHR3" s="48"/>
      <c r="AHS3" s="48"/>
      <c r="AHT3" s="48"/>
      <c r="AHU3" s="48"/>
      <c r="AHV3" s="48"/>
      <c r="AHW3" s="48"/>
      <c r="AHX3" s="48"/>
      <c r="AHY3" s="48"/>
      <c r="AHZ3" s="48"/>
      <c r="AIA3" s="48"/>
      <c r="AIB3" s="48"/>
      <c r="AIC3" s="48"/>
      <c r="AID3" s="48"/>
      <c r="AIE3" s="48"/>
      <c r="AIF3" s="48"/>
      <c r="AIG3" s="48"/>
      <c r="AIH3" s="48"/>
      <c r="AII3" s="48"/>
      <c r="AIJ3" s="48"/>
      <c r="AIK3" s="48"/>
      <c r="AIL3" s="48"/>
      <c r="AIM3" s="48"/>
      <c r="AIN3" s="48"/>
      <c r="AIO3" s="48"/>
      <c r="AIP3" s="48"/>
      <c r="AIQ3" s="48"/>
      <c r="AIR3" s="48"/>
    </row>
    <row r="4" spans="1:928" ht="13.5" thickBot="1">
      <c r="A4" s="357" t="s">
        <v>17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9"/>
    </row>
    <row r="5" spans="1:928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92"/>
      <c r="V5" s="92"/>
      <c r="W5" s="92"/>
      <c r="X5" s="96"/>
      <c r="Y5" s="96"/>
      <c r="Z5" s="96"/>
      <c r="AA5" s="96"/>
    </row>
    <row r="6" spans="1:928" ht="13.5" customHeight="1" thickBo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48"/>
      <c r="X6" s="48"/>
      <c r="Y6" s="48"/>
      <c r="Z6" s="48"/>
      <c r="AA6" s="48"/>
    </row>
    <row r="7" spans="1:928" ht="37.5" thickTop="1" thickBot="1">
      <c r="A7" s="84" t="s">
        <v>0</v>
      </c>
      <c r="B7" s="85" t="s">
        <v>188</v>
      </c>
      <c r="C7" s="85" t="s">
        <v>177</v>
      </c>
      <c r="D7" s="85" t="s">
        <v>201</v>
      </c>
      <c r="E7" s="85" t="s">
        <v>178</v>
      </c>
      <c r="F7" s="85" t="s">
        <v>200</v>
      </c>
      <c r="G7" s="85" t="s">
        <v>179</v>
      </c>
      <c r="H7" s="85" t="s">
        <v>199</v>
      </c>
      <c r="I7" s="85" t="s">
        <v>180</v>
      </c>
      <c r="J7" s="85" t="s">
        <v>198</v>
      </c>
      <c r="K7" s="85" t="s">
        <v>181</v>
      </c>
      <c r="L7" s="85" t="s">
        <v>197</v>
      </c>
      <c r="M7" s="85" t="s">
        <v>182</v>
      </c>
      <c r="N7" s="85" t="s">
        <v>196</v>
      </c>
      <c r="O7" s="85" t="s">
        <v>183</v>
      </c>
      <c r="P7" s="85" t="s">
        <v>195</v>
      </c>
      <c r="Q7" s="85" t="s">
        <v>184</v>
      </c>
      <c r="R7" s="85" t="s">
        <v>193</v>
      </c>
      <c r="S7" s="86" t="s">
        <v>194</v>
      </c>
      <c r="T7" s="86" t="s">
        <v>185</v>
      </c>
      <c r="U7" s="86" t="s">
        <v>176</v>
      </c>
      <c r="V7" s="109" t="s">
        <v>22</v>
      </c>
      <c r="W7" s="109" t="s">
        <v>21</v>
      </c>
      <c r="X7" s="109" t="s">
        <v>210</v>
      </c>
      <c r="Y7" s="109" t="s">
        <v>15</v>
      </c>
      <c r="Z7" s="117" t="s">
        <v>12</v>
      </c>
      <c r="AA7" s="48"/>
      <c r="AIR7"/>
    </row>
    <row r="8" spans="1:928" ht="13.5" thickTop="1">
      <c r="A8" s="87" t="s">
        <v>73</v>
      </c>
      <c r="B8" s="88">
        <f>BSCT!B7</f>
        <v>45</v>
      </c>
      <c r="C8" s="88">
        <f>BSCT!D7</f>
        <v>0</v>
      </c>
      <c r="D8" s="88">
        <f>BSCT!B8</f>
        <v>35</v>
      </c>
      <c r="E8" s="88">
        <f>BSCT!D8</f>
        <v>0</v>
      </c>
      <c r="F8" s="88">
        <f>BSCT!B9</f>
        <v>40</v>
      </c>
      <c r="G8" s="88">
        <f>BSCT!D9</f>
        <v>0</v>
      </c>
      <c r="H8" s="88">
        <f>BSCT!B10</f>
        <v>42</v>
      </c>
      <c r="I8" s="88">
        <f>BSCT!D10</f>
        <v>0</v>
      </c>
      <c r="J8" s="88">
        <f>BSCT!B11</f>
        <v>37</v>
      </c>
      <c r="K8" s="88">
        <f>BSCT!D11</f>
        <v>0</v>
      </c>
      <c r="L8" s="88">
        <f>BSCT!B12</f>
        <v>45</v>
      </c>
      <c r="M8" s="88">
        <f>BSCT!D12</f>
        <v>0</v>
      </c>
      <c r="N8" s="88">
        <f>BSCT!B13</f>
        <v>28</v>
      </c>
      <c r="O8" s="88">
        <f>BSCT!D13</f>
        <v>0</v>
      </c>
      <c r="P8" s="88">
        <f>BSCT!B14</f>
        <v>40</v>
      </c>
      <c r="Q8" s="88">
        <f>BSCT!D14</f>
        <v>0</v>
      </c>
      <c r="R8" s="88">
        <f>BSCT!B15</f>
        <v>42</v>
      </c>
      <c r="S8" s="88">
        <f>BSCT!D15</f>
        <v>0</v>
      </c>
      <c r="T8" s="88">
        <f>BSCT!B16</f>
        <v>53</v>
      </c>
      <c r="U8" s="88">
        <f>BSCT!D16</f>
        <v>0</v>
      </c>
      <c r="V8" s="108">
        <f t="shared" ref="V8:V52" si="0">SUM(B8+D8+F8+H8+J8+L8+N8+P8+R8+T8)</f>
        <v>407</v>
      </c>
      <c r="W8" s="108">
        <f t="shared" ref="W8:W52" si="1">SUM(C8,E8,G8,I8,K8,M8,O8,Q8,S8,U8)</f>
        <v>0</v>
      </c>
      <c r="X8" s="118">
        <f>BSCT!$E$18</f>
        <v>0</v>
      </c>
      <c r="Y8" s="108">
        <f t="shared" ref="Y8:Y52" si="2">SUM(V8+W8)</f>
        <v>407</v>
      </c>
      <c r="Z8" s="119">
        <f t="shared" ref="Z8:Z52" si="3">V8+X8</f>
        <v>407</v>
      </c>
      <c r="AA8" s="48"/>
      <c r="AIR8"/>
    </row>
    <row r="9" spans="1:928">
      <c r="A9" s="87" t="s">
        <v>74</v>
      </c>
      <c r="B9" s="88">
        <f>CKIN!B7</f>
        <v>24</v>
      </c>
      <c r="C9" s="88">
        <f>CKIN!D7</f>
        <v>0</v>
      </c>
      <c r="D9" s="88">
        <f>CKIN!B8</f>
        <v>20</v>
      </c>
      <c r="E9" s="88">
        <f>CKIN!D8</f>
        <v>0</v>
      </c>
      <c r="F9" s="88">
        <f>CKIN!B9</f>
        <v>35</v>
      </c>
      <c r="G9" s="88">
        <f>CKIN!D9</f>
        <v>0</v>
      </c>
      <c r="H9" s="88">
        <f>CKIN!B10</f>
        <v>30</v>
      </c>
      <c r="I9" s="88">
        <f>CKIN!D10</f>
        <v>0</v>
      </c>
      <c r="J9" s="88">
        <f>CKIN!B11</f>
        <v>25</v>
      </c>
      <c r="K9" s="88">
        <f>CKIN!D11</f>
        <v>0</v>
      </c>
      <c r="L9" s="88">
        <f>CKIN!B12</f>
        <v>27</v>
      </c>
      <c r="M9" s="88">
        <f>CKIN!D12</f>
        <v>0</v>
      </c>
      <c r="N9" s="88">
        <f>CKIN!B13</f>
        <v>20</v>
      </c>
      <c r="O9" s="88">
        <f>CKIN!D13</f>
        <v>0</v>
      </c>
      <c r="P9" s="88">
        <f>CKIN!B14</f>
        <v>33</v>
      </c>
      <c r="Q9" s="88">
        <f>CKIN!D14</f>
        <v>0</v>
      </c>
      <c r="R9" s="88">
        <f>CKIN!B15</f>
        <v>25</v>
      </c>
      <c r="S9" s="88">
        <f>CKIN!D15</f>
        <v>0</v>
      </c>
      <c r="T9" s="88">
        <f>CKIN!B16</f>
        <v>22</v>
      </c>
      <c r="U9" s="88">
        <f>CKIN!D16</f>
        <v>0</v>
      </c>
      <c r="V9" s="108">
        <f t="shared" si="0"/>
        <v>261</v>
      </c>
      <c r="W9" s="108">
        <f t="shared" si="1"/>
        <v>0</v>
      </c>
      <c r="X9" s="118">
        <f>CKIN!$E$18</f>
        <v>0</v>
      </c>
      <c r="Y9" s="108">
        <f t="shared" si="2"/>
        <v>261</v>
      </c>
      <c r="Z9" s="119">
        <f t="shared" si="3"/>
        <v>261</v>
      </c>
      <c r="AA9" s="48"/>
      <c r="AIR9"/>
    </row>
    <row r="10" spans="1:928">
      <c r="A10" s="87" t="s">
        <v>75</v>
      </c>
      <c r="B10" s="88">
        <f>CMRT!B7</f>
        <v>32</v>
      </c>
      <c r="C10" s="88">
        <f>CMRT!D7</f>
        <v>0</v>
      </c>
      <c r="D10" s="88">
        <f>CMRT!B8</f>
        <v>26</v>
      </c>
      <c r="E10" s="88">
        <f>CMRT!D8</f>
        <v>0</v>
      </c>
      <c r="F10" s="88">
        <f>CMRT!B9</f>
        <v>39</v>
      </c>
      <c r="G10" s="88">
        <f>CMRT!D9</f>
        <v>0</v>
      </c>
      <c r="H10" s="88">
        <f>CMRT!B10</f>
        <v>35</v>
      </c>
      <c r="I10" s="88">
        <f>CMRT!D10</f>
        <v>0</v>
      </c>
      <c r="J10" s="88">
        <f>CMRT!B11</f>
        <v>33</v>
      </c>
      <c r="K10" s="88">
        <f>CMRT!D11</f>
        <v>0</v>
      </c>
      <c r="L10" s="88">
        <f>CMRT!B12</f>
        <v>36</v>
      </c>
      <c r="M10" s="88">
        <f>CMRT!D12</f>
        <v>0</v>
      </c>
      <c r="N10" s="88">
        <f>CMRT!B13</f>
        <v>38</v>
      </c>
      <c r="O10" s="88">
        <f>CMRT!D13</f>
        <v>0</v>
      </c>
      <c r="P10" s="88">
        <f>CMRT!B14</f>
        <v>39</v>
      </c>
      <c r="Q10" s="88">
        <f>CMRT!D14</f>
        <v>0</v>
      </c>
      <c r="R10" s="88">
        <f>CMRT!B15</f>
        <v>42</v>
      </c>
      <c r="S10" s="88">
        <f>CMRT!D15</f>
        <v>0</v>
      </c>
      <c r="T10" s="88">
        <f>CMRT!B16</f>
        <v>37</v>
      </c>
      <c r="U10" s="88">
        <f>CMRT!D16</f>
        <v>0</v>
      </c>
      <c r="V10" s="108">
        <f t="shared" si="0"/>
        <v>357</v>
      </c>
      <c r="W10" s="108">
        <f t="shared" si="1"/>
        <v>0</v>
      </c>
      <c r="X10" s="118">
        <f>CMRT!$E$18</f>
        <v>0</v>
      </c>
      <c r="Y10" s="108">
        <f t="shared" si="2"/>
        <v>357</v>
      </c>
      <c r="Z10" s="119">
        <f t="shared" si="3"/>
        <v>357</v>
      </c>
      <c r="AA10" s="48"/>
      <c r="AIR10"/>
    </row>
    <row r="11" spans="1:928">
      <c r="A11" s="87" t="s">
        <v>76</v>
      </c>
      <c r="B11" s="88">
        <f>HFAM!B7</f>
        <v>37</v>
      </c>
      <c r="C11" s="88">
        <f>HFAM!D7</f>
        <v>0</v>
      </c>
      <c r="D11" s="88">
        <f>HFAM!B8</f>
        <v>30</v>
      </c>
      <c r="E11" s="88">
        <f>HFAM!D8</f>
        <v>0</v>
      </c>
      <c r="F11" s="88">
        <f>HFAM!B9</f>
        <v>28</v>
      </c>
      <c r="G11" s="88">
        <f>HFAM!D9</f>
        <v>0</v>
      </c>
      <c r="H11" s="88">
        <f>HFAM!B10</f>
        <v>28</v>
      </c>
      <c r="I11" s="88">
        <f>HFAM!D10</f>
        <v>0</v>
      </c>
      <c r="J11" s="88">
        <f>HFAM!B11</f>
        <v>24</v>
      </c>
      <c r="K11" s="88">
        <f>HFAM!D11</f>
        <v>0</v>
      </c>
      <c r="L11" s="88">
        <f>HFAM!B12</f>
        <v>23</v>
      </c>
      <c r="M11" s="88">
        <f>HFAM!D12</f>
        <v>0</v>
      </c>
      <c r="N11" s="88">
        <f>HFAM!B13</f>
        <v>21</v>
      </c>
      <c r="O11" s="88">
        <f>HFAM!D13</f>
        <v>0</v>
      </c>
      <c r="P11" s="88">
        <f>HFAM!B14</f>
        <v>29</v>
      </c>
      <c r="Q11" s="88">
        <f>HFAM!D14</f>
        <v>0</v>
      </c>
      <c r="R11" s="88">
        <f>HFAM!B15</f>
        <v>34</v>
      </c>
      <c r="S11" s="88">
        <f>HFAM!D15</f>
        <v>0</v>
      </c>
      <c r="T11" s="88">
        <f>HFAM!B16</f>
        <v>43</v>
      </c>
      <c r="U11" s="88">
        <f>HFAM!D16</f>
        <v>0</v>
      </c>
      <c r="V11" s="108">
        <f t="shared" si="0"/>
        <v>297</v>
      </c>
      <c r="W11" s="108">
        <f t="shared" si="1"/>
        <v>0</v>
      </c>
      <c r="X11" s="118">
        <f>HFAM!$E$18</f>
        <v>0</v>
      </c>
      <c r="Y11" s="108">
        <f t="shared" si="2"/>
        <v>297</v>
      </c>
      <c r="Z11" s="119">
        <f t="shared" si="3"/>
        <v>297</v>
      </c>
      <c r="AA11" s="48"/>
      <c r="AIR11"/>
    </row>
    <row r="12" spans="1:928">
      <c r="A12" s="87" t="s">
        <v>77</v>
      </c>
      <c r="B12" s="88">
        <f>HROS!B7</f>
        <v>26</v>
      </c>
      <c r="C12" s="88">
        <f>HROS!D7</f>
        <v>0</v>
      </c>
      <c r="D12" s="88">
        <f>HROS!B8</f>
        <v>30</v>
      </c>
      <c r="E12" s="88">
        <f>HROS!D8</f>
        <v>0</v>
      </c>
      <c r="F12" s="88">
        <f>HROS!B9</f>
        <v>44</v>
      </c>
      <c r="G12" s="88">
        <f>HROS!D9</f>
        <v>0</v>
      </c>
      <c r="H12" s="88">
        <f>HROS!B10</f>
        <v>25</v>
      </c>
      <c r="I12" s="88">
        <f>HROS!D10</f>
        <v>0</v>
      </c>
      <c r="J12" s="88">
        <f>HROS!B11</f>
        <v>43</v>
      </c>
      <c r="K12" s="88">
        <f>HROS!D11</f>
        <v>0</v>
      </c>
      <c r="L12" s="88">
        <f>HROS!B12</f>
        <v>51</v>
      </c>
      <c r="M12" s="88">
        <f>HROS!D12</f>
        <v>0</v>
      </c>
      <c r="N12" s="88">
        <f>HROS!B13</f>
        <v>41</v>
      </c>
      <c r="O12" s="88">
        <f>HROS!D13</f>
        <v>0</v>
      </c>
      <c r="P12" s="88">
        <f>HROS!B14</f>
        <v>38</v>
      </c>
      <c r="Q12" s="88">
        <f>HROS!D14</f>
        <v>0</v>
      </c>
      <c r="R12" s="88">
        <f>HROS!B15</f>
        <v>33</v>
      </c>
      <c r="S12" s="88">
        <f>HROS!D15</f>
        <v>0</v>
      </c>
      <c r="T12" s="88">
        <f>HROS!B16</f>
        <v>25</v>
      </c>
      <c r="U12" s="88">
        <f>HROS!D16</f>
        <v>0</v>
      </c>
      <c r="V12" s="108">
        <f t="shared" si="0"/>
        <v>356</v>
      </c>
      <c r="W12" s="108">
        <f t="shared" si="1"/>
        <v>0</v>
      </c>
      <c r="X12" s="118">
        <f>HROS!$E$18</f>
        <v>0</v>
      </c>
      <c r="Y12" s="108">
        <f t="shared" si="2"/>
        <v>356</v>
      </c>
      <c r="Z12" s="119">
        <f t="shared" si="3"/>
        <v>356</v>
      </c>
      <c r="AA12" s="48"/>
      <c r="AIR12"/>
    </row>
    <row r="13" spans="1:928">
      <c r="A13" s="87" t="s">
        <v>78</v>
      </c>
      <c r="B13" s="88">
        <f>HSPI!B7</f>
        <v>57</v>
      </c>
      <c r="C13" s="88">
        <f>HSPI!D7</f>
        <v>0</v>
      </c>
      <c r="D13" s="88">
        <f>HSPI!B8</f>
        <v>48</v>
      </c>
      <c r="E13" s="88">
        <f>HSPI!D8</f>
        <v>0</v>
      </c>
      <c r="F13" s="88">
        <f>HSPI!B9</f>
        <v>58</v>
      </c>
      <c r="G13" s="88">
        <f>HSPI!D9</f>
        <v>0</v>
      </c>
      <c r="H13" s="88">
        <f>HSPI!B10</f>
        <v>59</v>
      </c>
      <c r="I13" s="88">
        <f>HSPI!D10</f>
        <v>0</v>
      </c>
      <c r="J13" s="88">
        <f>HSPI!B11</f>
        <v>77</v>
      </c>
      <c r="K13" s="88">
        <f>HSPI!D11</f>
        <v>0</v>
      </c>
      <c r="L13" s="88">
        <f>HSPI!B12</f>
        <v>80</v>
      </c>
      <c r="M13" s="88">
        <f>HSPI!D12</f>
        <v>0</v>
      </c>
      <c r="N13" s="88">
        <f>HSPI!B13</f>
        <v>71</v>
      </c>
      <c r="O13" s="88">
        <f>HSPI!D13</f>
        <v>0</v>
      </c>
      <c r="P13" s="88">
        <f>HSPI!B14</f>
        <v>61</v>
      </c>
      <c r="Q13" s="88">
        <f>HSPI!D14</f>
        <v>0</v>
      </c>
      <c r="R13" s="88">
        <f>HSPI!B15</f>
        <v>56</v>
      </c>
      <c r="S13" s="88">
        <f>HSPI!D15</f>
        <v>1</v>
      </c>
      <c r="T13" s="88">
        <f>HSPI!B16</f>
        <v>58</v>
      </c>
      <c r="U13" s="88">
        <f>HSPI!D16</f>
        <v>0</v>
      </c>
      <c r="V13" s="108">
        <f t="shared" si="0"/>
        <v>625</v>
      </c>
      <c r="W13" s="108">
        <f t="shared" si="1"/>
        <v>1</v>
      </c>
      <c r="X13" s="118">
        <f>HSPI!$E$18</f>
        <v>0.5</v>
      </c>
      <c r="Y13" s="108">
        <f t="shared" si="2"/>
        <v>626</v>
      </c>
      <c r="Z13" s="119">
        <f t="shared" si="3"/>
        <v>625.5</v>
      </c>
      <c r="AA13" s="48"/>
      <c r="AIR13"/>
    </row>
    <row r="14" spans="1:928">
      <c r="A14" s="87" t="s">
        <v>79</v>
      </c>
      <c r="B14" s="88">
        <f>JSWE!B7</f>
        <v>69</v>
      </c>
      <c r="C14" s="88">
        <f>JSWE!D7</f>
        <v>0</v>
      </c>
      <c r="D14" s="88">
        <f>JSWE!B8</f>
        <v>67</v>
      </c>
      <c r="E14" s="88">
        <f>JSWE!D8</f>
        <v>0</v>
      </c>
      <c r="F14" s="88">
        <f>JSWE!B9</f>
        <v>80</v>
      </c>
      <c r="G14" s="88">
        <f>JSWE!D9</f>
        <v>0</v>
      </c>
      <c r="H14" s="88">
        <f>JSWE!B10</f>
        <v>72</v>
      </c>
      <c r="I14" s="88">
        <f>JSWE!D10</f>
        <v>0</v>
      </c>
      <c r="J14" s="88">
        <f>JSWE!B11</f>
        <v>79</v>
      </c>
      <c r="K14" s="88">
        <f>JSWE!D11</f>
        <v>0</v>
      </c>
      <c r="L14" s="88">
        <f>JSWE!B12</f>
        <v>104</v>
      </c>
      <c r="M14" s="88">
        <f>JSWE!D12</f>
        <v>0</v>
      </c>
      <c r="N14" s="88">
        <f>JSWE!B13</f>
        <v>77</v>
      </c>
      <c r="O14" s="88">
        <f>JSWE!D13</f>
        <v>0</v>
      </c>
      <c r="P14" s="88">
        <f>JSWE!B14</f>
        <v>93</v>
      </c>
      <c r="Q14" s="88">
        <f>JSWE!D14</f>
        <v>0</v>
      </c>
      <c r="R14" s="88">
        <f>JSWE!B15</f>
        <v>75</v>
      </c>
      <c r="S14" s="88">
        <f>JSWE!D15</f>
        <v>0</v>
      </c>
      <c r="T14" s="88">
        <f>JSWE!B16</f>
        <v>79</v>
      </c>
      <c r="U14" s="88">
        <f>JSWE!D16</f>
        <v>0</v>
      </c>
      <c r="V14" s="108">
        <f t="shared" si="0"/>
        <v>795</v>
      </c>
      <c r="W14" s="108">
        <f t="shared" si="1"/>
        <v>0</v>
      </c>
      <c r="X14" s="118">
        <f>JSWE!$E$18</f>
        <v>0</v>
      </c>
      <c r="Y14" s="108">
        <f t="shared" si="2"/>
        <v>795</v>
      </c>
      <c r="Z14" s="119">
        <f t="shared" si="3"/>
        <v>795</v>
      </c>
      <c r="AA14" s="48"/>
      <c r="AIR14"/>
    </row>
    <row r="15" spans="1:928">
      <c r="A15" s="87" t="s">
        <v>80</v>
      </c>
      <c r="B15" s="88">
        <f>MHAL!B7</f>
        <v>30</v>
      </c>
      <c r="C15" s="88">
        <f>MHAL!D7</f>
        <v>0</v>
      </c>
      <c r="D15" s="88">
        <f>MHAL!B8</f>
        <v>24</v>
      </c>
      <c r="E15" s="88">
        <f>MHAL!D8</f>
        <v>0</v>
      </c>
      <c r="F15" s="88">
        <f>MHAL!B9</f>
        <v>27</v>
      </c>
      <c r="G15" s="88">
        <f>MHAL!D9</f>
        <v>0</v>
      </c>
      <c r="H15" s="88">
        <f>MHAL!B10</f>
        <v>22</v>
      </c>
      <c r="I15" s="88">
        <f>MHAL!D10</f>
        <v>0</v>
      </c>
      <c r="J15" s="88">
        <f>MHAL!B11</f>
        <v>24</v>
      </c>
      <c r="K15" s="88">
        <f>MHAL!D11</f>
        <v>0</v>
      </c>
      <c r="L15" s="88">
        <f>MHAL!B12</f>
        <v>23</v>
      </c>
      <c r="M15" s="88">
        <f>MHAL!D12</f>
        <v>0</v>
      </c>
      <c r="N15" s="88">
        <f>MHAL!B13</f>
        <v>19</v>
      </c>
      <c r="O15" s="88">
        <f>MHAL!D13</f>
        <v>0</v>
      </c>
      <c r="P15" s="88">
        <f>MHAL!B14</f>
        <v>18</v>
      </c>
      <c r="Q15" s="88">
        <f>MHAL!D14</f>
        <v>0</v>
      </c>
      <c r="R15" s="88">
        <f>MHAL!B15</f>
        <v>27</v>
      </c>
      <c r="S15" s="88">
        <f>MHAL!D15</f>
        <v>0</v>
      </c>
      <c r="T15" s="88">
        <f>MHAL!B16</f>
        <v>25</v>
      </c>
      <c r="U15" s="88">
        <f>MHAL!D16</f>
        <v>0</v>
      </c>
      <c r="V15" s="108">
        <f t="shared" si="0"/>
        <v>239</v>
      </c>
      <c r="W15" s="108">
        <f t="shared" si="1"/>
        <v>0</v>
      </c>
      <c r="X15" s="118">
        <f>MHAL!$E$18</f>
        <v>0</v>
      </c>
      <c r="Y15" s="108">
        <f t="shared" si="2"/>
        <v>239</v>
      </c>
      <c r="Z15" s="119">
        <f t="shared" si="3"/>
        <v>239</v>
      </c>
      <c r="AA15" s="48"/>
      <c r="AIR15"/>
    </row>
    <row r="16" spans="1:928">
      <c r="A16" s="87" t="s">
        <v>81</v>
      </c>
      <c r="B16" s="88">
        <f>OLFA!B7</f>
        <v>32</v>
      </c>
      <c r="C16" s="88">
        <f>OLFA!D7</f>
        <v>0</v>
      </c>
      <c r="D16" s="88">
        <f>OLFA!B8</f>
        <v>45</v>
      </c>
      <c r="E16" s="88">
        <f>OLFA!D8</f>
        <v>0</v>
      </c>
      <c r="F16" s="88">
        <f>OLFA!B9</f>
        <v>45</v>
      </c>
      <c r="G16" s="88">
        <f>OLFA!D9</f>
        <v>0</v>
      </c>
      <c r="H16" s="88">
        <f>OLFA!B10</f>
        <v>36</v>
      </c>
      <c r="I16" s="88">
        <f>OLFA!D10</f>
        <v>0</v>
      </c>
      <c r="J16" s="88">
        <f>OLFA!B11</f>
        <v>33</v>
      </c>
      <c r="K16" s="88">
        <f>OLFA!D11</f>
        <v>0</v>
      </c>
      <c r="L16" s="88">
        <f>OLFA!B12</f>
        <v>39</v>
      </c>
      <c r="M16" s="88">
        <f>OLFA!D12</f>
        <v>0</v>
      </c>
      <c r="N16" s="88">
        <f>OLFA!B13</f>
        <v>44</v>
      </c>
      <c r="O16" s="88">
        <f>OLFA!D13</f>
        <v>0</v>
      </c>
      <c r="P16" s="88">
        <f>OLFA!B14</f>
        <v>40</v>
      </c>
      <c r="Q16" s="88">
        <f>OLFA!D14</f>
        <v>0</v>
      </c>
      <c r="R16" s="88">
        <f>OLFA!B15</f>
        <v>27</v>
      </c>
      <c r="S16" s="88">
        <f>OLFA!D15</f>
        <v>2</v>
      </c>
      <c r="T16" s="88">
        <f>OLFA!B16</f>
        <v>55</v>
      </c>
      <c r="U16" s="88">
        <f>OLFA!D16</f>
        <v>0</v>
      </c>
      <c r="V16" s="108">
        <f t="shared" si="0"/>
        <v>396</v>
      </c>
      <c r="W16" s="108">
        <f t="shared" si="1"/>
        <v>2</v>
      </c>
      <c r="X16" s="118">
        <f>OLFA!$E$18</f>
        <v>1</v>
      </c>
      <c r="Y16" s="108">
        <f t="shared" si="2"/>
        <v>398</v>
      </c>
      <c r="Z16" s="119">
        <f t="shared" si="3"/>
        <v>397</v>
      </c>
      <c r="AA16" s="48"/>
      <c r="AIR16"/>
    </row>
    <row r="17" spans="1:928">
      <c r="A17" s="87" t="s">
        <v>82</v>
      </c>
      <c r="B17" s="88">
        <f>OLGR!B7</f>
        <v>29</v>
      </c>
      <c r="C17" s="88">
        <f>OLGR!D7</f>
        <v>0</v>
      </c>
      <c r="D17" s="88">
        <f>OLGR!B8</f>
        <v>23</v>
      </c>
      <c r="E17" s="88">
        <f>OLGR!D8</f>
        <v>0</v>
      </c>
      <c r="F17" s="88">
        <f>OLGR!B9</f>
        <v>24</v>
      </c>
      <c r="G17" s="88">
        <f>OLGR!D9</f>
        <v>0</v>
      </c>
      <c r="H17" s="88">
        <f>OLGR!B10</f>
        <v>32</v>
      </c>
      <c r="I17" s="88">
        <f>OLGR!D10</f>
        <v>0</v>
      </c>
      <c r="J17" s="88">
        <f>OLGR!B11</f>
        <v>33</v>
      </c>
      <c r="K17" s="88">
        <f>OLGR!D11</f>
        <v>0</v>
      </c>
      <c r="L17" s="88">
        <f>OLGR!B12</f>
        <v>33</v>
      </c>
      <c r="M17" s="88">
        <f>OLGR!D12</f>
        <v>0</v>
      </c>
      <c r="N17" s="88">
        <f>OLGR!B13</f>
        <v>36</v>
      </c>
      <c r="O17" s="88">
        <f>OLGR!D13</f>
        <v>0</v>
      </c>
      <c r="P17" s="88">
        <f>OLGR!B14</f>
        <v>36</v>
      </c>
      <c r="Q17" s="88">
        <f>OLGR!D14</f>
        <v>0</v>
      </c>
      <c r="R17" s="88">
        <f>OLGR!B15</f>
        <v>26</v>
      </c>
      <c r="S17" s="88">
        <f>OLGR!D15</f>
        <v>0</v>
      </c>
      <c r="T17" s="88">
        <f>OLGR!B16</f>
        <v>38</v>
      </c>
      <c r="U17" s="88">
        <f>OLGR!D16</f>
        <v>0</v>
      </c>
      <c r="V17" s="108">
        <f t="shared" si="0"/>
        <v>310</v>
      </c>
      <c r="W17" s="108">
        <f t="shared" si="1"/>
        <v>0</v>
      </c>
      <c r="X17" s="118">
        <f>OLGR!$E$18</f>
        <v>0</v>
      </c>
      <c r="Y17" s="108">
        <f t="shared" si="2"/>
        <v>310</v>
      </c>
      <c r="Z17" s="119">
        <f t="shared" si="3"/>
        <v>310</v>
      </c>
      <c r="AA17" s="48"/>
      <c r="AIR17"/>
    </row>
    <row r="18" spans="1:928">
      <c r="A18" s="87" t="s">
        <v>83</v>
      </c>
      <c r="B18" s="88">
        <f>OLLO!B7</f>
        <v>42</v>
      </c>
      <c r="C18" s="88">
        <f>OLLO!D7</f>
        <v>0</v>
      </c>
      <c r="D18" s="88">
        <f>OLLO!B8</f>
        <v>27</v>
      </c>
      <c r="E18" s="88">
        <f>OLLO!D8</f>
        <v>0</v>
      </c>
      <c r="F18" s="88">
        <f>OLLO!B9</f>
        <v>35</v>
      </c>
      <c r="G18" s="88">
        <f>OLLO!D9</f>
        <v>0</v>
      </c>
      <c r="H18" s="88">
        <f>OLLO!B10</f>
        <v>30</v>
      </c>
      <c r="I18" s="88">
        <f>OLLO!D10</f>
        <v>0</v>
      </c>
      <c r="J18" s="88">
        <f>OLLO!B11</f>
        <v>40</v>
      </c>
      <c r="K18" s="88">
        <f>OLLO!D11</f>
        <v>0</v>
      </c>
      <c r="L18" s="88">
        <f>OLLO!B12</f>
        <v>26</v>
      </c>
      <c r="M18" s="88">
        <f>OLLO!D12</f>
        <v>0</v>
      </c>
      <c r="N18" s="88">
        <f>OLLO!B13</f>
        <v>28</v>
      </c>
      <c r="O18" s="88">
        <f>OLLO!D13</f>
        <v>0</v>
      </c>
      <c r="P18" s="88">
        <f>OLLO!B14</f>
        <v>22</v>
      </c>
      <c r="Q18" s="88">
        <f>OLLO!D14</f>
        <v>0</v>
      </c>
      <c r="R18" s="88">
        <f>OLLO!B15</f>
        <v>36</v>
      </c>
      <c r="S18" s="88">
        <f>OLLO!D15</f>
        <v>0</v>
      </c>
      <c r="T18" s="88">
        <f>OLLO!B16</f>
        <v>32</v>
      </c>
      <c r="U18" s="88">
        <f>OLLO!D16</f>
        <v>1</v>
      </c>
      <c r="V18" s="108">
        <f t="shared" si="0"/>
        <v>318</v>
      </c>
      <c r="W18" s="108">
        <f t="shared" si="1"/>
        <v>1</v>
      </c>
      <c r="X18" s="118">
        <f>OLLO!$E$18</f>
        <v>0.5</v>
      </c>
      <c r="Y18" s="108">
        <f t="shared" si="2"/>
        <v>319</v>
      </c>
      <c r="Z18" s="119">
        <f t="shared" si="3"/>
        <v>318.5</v>
      </c>
      <c r="AA18" s="48"/>
      <c r="AIR18"/>
    </row>
    <row r="19" spans="1:928">
      <c r="A19" s="87" t="s">
        <v>84</v>
      </c>
      <c r="B19" s="88">
        <f>SAGN!B7</f>
        <v>36</v>
      </c>
      <c r="C19" s="88">
        <f>SAGN!D7</f>
        <v>0</v>
      </c>
      <c r="D19" s="88">
        <f>SAGN!B8</f>
        <v>28</v>
      </c>
      <c r="E19" s="88">
        <f>SAGN!D8</f>
        <v>0</v>
      </c>
      <c r="F19" s="88">
        <f>SAGN!B9</f>
        <v>34</v>
      </c>
      <c r="G19" s="88">
        <f>SAGN!D9</f>
        <v>0</v>
      </c>
      <c r="H19" s="88">
        <f>SAGN!B10</f>
        <v>27</v>
      </c>
      <c r="I19" s="88">
        <f>SAGN!D10</f>
        <v>0</v>
      </c>
      <c r="J19" s="88">
        <f>SAGN!B11</f>
        <v>20</v>
      </c>
      <c r="K19" s="88">
        <f>SAGN!D11</f>
        <v>0</v>
      </c>
      <c r="L19" s="88">
        <f>SAGN!B12</f>
        <v>37</v>
      </c>
      <c r="M19" s="88">
        <f>SAGN!D12</f>
        <v>0</v>
      </c>
      <c r="N19" s="88">
        <f>SAGN!B13</f>
        <v>32</v>
      </c>
      <c r="O19" s="88">
        <f>SAGN!D13</f>
        <v>0</v>
      </c>
      <c r="P19" s="88">
        <f>SAGN!B14</f>
        <v>29</v>
      </c>
      <c r="Q19" s="88">
        <f>SAGN!D14</f>
        <v>0</v>
      </c>
      <c r="R19" s="88">
        <f>SAGN!B15</f>
        <v>36</v>
      </c>
      <c r="S19" s="88">
        <f>SAGN!D15</f>
        <v>1</v>
      </c>
      <c r="T19" s="88">
        <f>SAGN!B16</f>
        <v>34</v>
      </c>
      <c r="U19" s="88">
        <f>SAGN!D16</f>
        <v>0</v>
      </c>
      <c r="V19" s="108">
        <f t="shared" si="0"/>
        <v>313</v>
      </c>
      <c r="W19" s="108">
        <f t="shared" si="1"/>
        <v>1</v>
      </c>
      <c r="X19" s="118">
        <f>SAGN!$E$18</f>
        <v>0.5</v>
      </c>
      <c r="Y19" s="108">
        <f t="shared" si="2"/>
        <v>314</v>
      </c>
      <c r="Z19" s="119">
        <f t="shared" si="3"/>
        <v>313.5</v>
      </c>
      <c r="AA19" s="48"/>
      <c r="AIR19"/>
    </row>
    <row r="20" spans="1:928">
      <c r="A20" s="87" t="s">
        <v>85</v>
      </c>
      <c r="B20" s="88">
        <f>SALO!B7</f>
        <v>36</v>
      </c>
      <c r="C20" s="88">
        <f>SALO!D7</f>
        <v>0</v>
      </c>
      <c r="D20" s="88">
        <f>SALO!B8</f>
        <v>44</v>
      </c>
      <c r="E20" s="88">
        <f>SALO!D8</f>
        <v>0</v>
      </c>
      <c r="F20" s="88">
        <f>SALO!B9</f>
        <v>26</v>
      </c>
      <c r="G20" s="88">
        <f>SALO!D9</f>
        <v>0</v>
      </c>
      <c r="H20" s="88">
        <f>SALO!B10</f>
        <v>44</v>
      </c>
      <c r="I20" s="88">
        <f>SALO!D10</f>
        <v>0</v>
      </c>
      <c r="J20" s="88">
        <f>SALO!B11</f>
        <v>40</v>
      </c>
      <c r="K20" s="88">
        <f>SALO!D11</f>
        <v>0</v>
      </c>
      <c r="L20" s="88">
        <f>SALO!B12</f>
        <v>39</v>
      </c>
      <c r="M20" s="88">
        <f>SALO!D12</f>
        <v>0</v>
      </c>
      <c r="N20" s="88">
        <f>SALO!B13</f>
        <v>52</v>
      </c>
      <c r="O20" s="88">
        <f>SALO!D13</f>
        <v>0</v>
      </c>
      <c r="P20" s="88">
        <f>SALO!B14</f>
        <v>31</v>
      </c>
      <c r="Q20" s="88">
        <f>SALO!D14</f>
        <v>0</v>
      </c>
      <c r="R20" s="88">
        <f>SALO!B15</f>
        <v>30</v>
      </c>
      <c r="S20" s="88">
        <f>SALO!D15</f>
        <v>0</v>
      </c>
      <c r="T20" s="88">
        <f>SALO!B16</f>
        <v>41</v>
      </c>
      <c r="U20" s="88">
        <f>SALO!D16</f>
        <v>0</v>
      </c>
      <c r="V20" s="108">
        <f t="shared" si="0"/>
        <v>383</v>
      </c>
      <c r="W20" s="108">
        <f t="shared" si="1"/>
        <v>0</v>
      </c>
      <c r="X20" s="118">
        <f>SALO!$E$18</f>
        <v>0</v>
      </c>
      <c r="Y20" s="108">
        <f t="shared" si="2"/>
        <v>383</v>
      </c>
      <c r="Z20" s="119">
        <f t="shared" si="3"/>
        <v>383</v>
      </c>
      <c r="AA20" s="48"/>
      <c r="AIR20"/>
    </row>
    <row r="21" spans="1:928">
      <c r="A21" s="87" t="s">
        <v>86</v>
      </c>
      <c r="B21" s="88">
        <f>SANK!B7</f>
        <v>54</v>
      </c>
      <c r="C21" s="88">
        <f>SANK!D7</f>
        <v>0</v>
      </c>
      <c r="D21" s="88">
        <f>SANK!B8</f>
        <v>53</v>
      </c>
      <c r="E21" s="88">
        <f>SANK!D8</f>
        <v>0</v>
      </c>
      <c r="F21" s="88">
        <f>SANK!B9</f>
        <v>59</v>
      </c>
      <c r="G21" s="88">
        <f>SANK!D9</f>
        <v>0</v>
      </c>
      <c r="H21" s="88">
        <f>SANK!B10</f>
        <v>40</v>
      </c>
      <c r="I21" s="88">
        <f>SANK!D10</f>
        <v>0</v>
      </c>
      <c r="J21" s="88">
        <f>SANK!B11</f>
        <v>40</v>
      </c>
      <c r="K21" s="88">
        <f>SANK!D11</f>
        <v>0</v>
      </c>
      <c r="L21" s="88">
        <f>SANK!B12</f>
        <v>44</v>
      </c>
      <c r="M21" s="88">
        <f>SANK!D12</f>
        <v>0</v>
      </c>
      <c r="N21" s="88">
        <f>SANK!B13</f>
        <v>48</v>
      </c>
      <c r="O21" s="88">
        <f>SANK!D13</f>
        <v>0</v>
      </c>
      <c r="P21" s="88">
        <f>SANK!B14</f>
        <v>36</v>
      </c>
      <c r="Q21" s="88">
        <f>SANK!D14</f>
        <v>0</v>
      </c>
      <c r="R21" s="88">
        <f>SANK!B15</f>
        <v>40</v>
      </c>
      <c r="S21" s="88">
        <f>SANK!D15</f>
        <v>0</v>
      </c>
      <c r="T21" s="88">
        <f>SANK!B16</f>
        <v>53</v>
      </c>
      <c r="U21" s="88">
        <f>SANK!D16</f>
        <v>0</v>
      </c>
      <c r="V21" s="108">
        <f t="shared" si="0"/>
        <v>467</v>
      </c>
      <c r="W21" s="108">
        <f t="shared" si="1"/>
        <v>0</v>
      </c>
      <c r="X21" s="118">
        <f>SANK!$E$18</f>
        <v>0</v>
      </c>
      <c r="Y21" s="108">
        <f t="shared" si="2"/>
        <v>467</v>
      </c>
      <c r="Z21" s="119">
        <f t="shared" si="3"/>
        <v>467</v>
      </c>
      <c r="AA21" s="48"/>
      <c r="AIR21"/>
    </row>
    <row r="22" spans="1:928">
      <c r="A22" s="87" t="s">
        <v>87</v>
      </c>
      <c r="B22" s="88">
        <f>SANN!B7</f>
        <v>42</v>
      </c>
      <c r="C22" s="88">
        <f>SANN!D7</f>
        <v>0</v>
      </c>
      <c r="D22" s="88">
        <f>SANN!B8</f>
        <v>44</v>
      </c>
      <c r="E22" s="88">
        <f>SANN!D8</f>
        <v>0</v>
      </c>
      <c r="F22" s="88">
        <f>SANN!B9</f>
        <v>50</v>
      </c>
      <c r="G22" s="88">
        <f>SANN!D9</f>
        <v>0</v>
      </c>
      <c r="H22" s="88">
        <f>SANN!B10</f>
        <v>47</v>
      </c>
      <c r="I22" s="88">
        <f>SANN!D10</f>
        <v>0</v>
      </c>
      <c r="J22" s="88">
        <f>SANN!B11</f>
        <v>46</v>
      </c>
      <c r="K22" s="88">
        <f>SANN!D11</f>
        <v>0</v>
      </c>
      <c r="L22" s="88">
        <f>SANN!B12</f>
        <v>37</v>
      </c>
      <c r="M22" s="88">
        <f>SANN!D12</f>
        <v>0</v>
      </c>
      <c r="N22" s="88">
        <f>SANN!B13</f>
        <v>35</v>
      </c>
      <c r="O22" s="88">
        <f>SANN!D13</f>
        <v>0</v>
      </c>
      <c r="P22" s="88">
        <f>SANN!B14</f>
        <v>40</v>
      </c>
      <c r="Q22" s="88">
        <f>SANN!D14</f>
        <v>0</v>
      </c>
      <c r="R22" s="88">
        <f>SANN!B15</f>
        <v>36</v>
      </c>
      <c r="S22" s="88">
        <f>SANN!D15</f>
        <v>1</v>
      </c>
      <c r="T22" s="88">
        <f>SANN!B16</f>
        <v>39</v>
      </c>
      <c r="U22" s="88">
        <f>SANN!D16</f>
        <v>0</v>
      </c>
      <c r="V22" s="108">
        <f t="shared" si="0"/>
        <v>416</v>
      </c>
      <c r="W22" s="108">
        <f t="shared" si="1"/>
        <v>1</v>
      </c>
      <c r="X22" s="118">
        <f>SANN!$E$18</f>
        <v>0.5</v>
      </c>
      <c r="Y22" s="108">
        <f t="shared" si="2"/>
        <v>417</v>
      </c>
      <c r="Z22" s="119">
        <f t="shared" si="3"/>
        <v>416.5</v>
      </c>
      <c r="AA22" s="48"/>
      <c r="AIR22"/>
    </row>
    <row r="23" spans="1:928">
      <c r="A23" s="87" t="s">
        <v>88</v>
      </c>
      <c r="B23" s="88">
        <f>SAUG!B7</f>
        <v>36</v>
      </c>
      <c r="C23" s="88">
        <f>SAUG!D7</f>
        <v>0</v>
      </c>
      <c r="D23" s="88">
        <f>SAUG!B8</f>
        <v>42</v>
      </c>
      <c r="E23" s="88">
        <f>SAUG!D8</f>
        <v>0</v>
      </c>
      <c r="F23" s="88">
        <f>SAUG!B9</f>
        <v>48</v>
      </c>
      <c r="G23" s="88">
        <f>SAUG!D9</f>
        <v>0</v>
      </c>
      <c r="H23" s="88">
        <f>SAUG!B10</f>
        <v>40</v>
      </c>
      <c r="I23" s="88">
        <f>SAUG!D10</f>
        <v>0</v>
      </c>
      <c r="J23" s="88">
        <f>SAUG!B11</f>
        <v>62</v>
      </c>
      <c r="K23" s="88">
        <f>SAUG!D11</f>
        <v>0</v>
      </c>
      <c r="L23" s="88">
        <f>SAUG!B12</f>
        <v>45</v>
      </c>
      <c r="M23" s="88">
        <f>SAUG!D12</f>
        <v>0</v>
      </c>
      <c r="N23" s="88">
        <f>SAUG!B13</f>
        <v>43</v>
      </c>
      <c r="O23" s="88">
        <f>SAUG!D13</f>
        <v>0</v>
      </c>
      <c r="P23" s="88">
        <f>SAUG!B14</f>
        <v>37</v>
      </c>
      <c r="Q23" s="88">
        <f>SAUG!D14</f>
        <v>0</v>
      </c>
      <c r="R23" s="88">
        <f>SAUG!B15</f>
        <v>42</v>
      </c>
      <c r="S23" s="88">
        <f>SAUG!D15</f>
        <v>0</v>
      </c>
      <c r="T23" s="88">
        <f>SAUG!B16</f>
        <v>41</v>
      </c>
      <c r="U23" s="88">
        <f>SAUG!D16</f>
        <v>0</v>
      </c>
      <c r="V23" s="108">
        <f t="shared" si="0"/>
        <v>436</v>
      </c>
      <c r="W23" s="108">
        <f t="shared" si="1"/>
        <v>0</v>
      </c>
      <c r="X23" s="118">
        <f>SAUG!$E$18</f>
        <v>0</v>
      </c>
      <c r="Y23" s="108">
        <f t="shared" si="2"/>
        <v>436</v>
      </c>
      <c r="Z23" s="119">
        <f t="shared" si="3"/>
        <v>436</v>
      </c>
      <c r="AA23" s="48"/>
      <c r="AIR23"/>
    </row>
    <row r="24" spans="1:928">
      <c r="A24" s="87" t="s">
        <v>89</v>
      </c>
      <c r="B24" s="88">
        <f>SBER!B7</f>
        <v>18</v>
      </c>
      <c r="C24" s="88">
        <f>SBER!D7</f>
        <v>0</v>
      </c>
      <c r="D24" s="88">
        <f>SBER!B8</f>
        <v>24</v>
      </c>
      <c r="E24" s="88">
        <f>SBER!D8</f>
        <v>0</v>
      </c>
      <c r="F24" s="88">
        <f>SBER!B9</f>
        <v>37</v>
      </c>
      <c r="G24" s="88">
        <f>SBER!D9</f>
        <v>0</v>
      </c>
      <c r="H24" s="88">
        <f>SBER!B10</f>
        <v>24</v>
      </c>
      <c r="I24" s="88">
        <f>SBER!D10</f>
        <v>0</v>
      </c>
      <c r="J24" s="88">
        <f>SBER!B11</f>
        <v>30</v>
      </c>
      <c r="K24" s="88">
        <f>SBER!D11</f>
        <v>0</v>
      </c>
      <c r="L24" s="88">
        <f>SBER!B12</f>
        <v>32</v>
      </c>
      <c r="M24" s="88">
        <f>SBER!D12</f>
        <v>0</v>
      </c>
      <c r="N24" s="88">
        <f>SBER!B13</f>
        <v>26</v>
      </c>
      <c r="O24" s="88">
        <f>SBER!D13</f>
        <v>0</v>
      </c>
      <c r="P24" s="88">
        <f>SBER!B14</f>
        <v>23</v>
      </c>
      <c r="Q24" s="88">
        <f>SBER!D14</f>
        <v>0</v>
      </c>
      <c r="R24" s="88">
        <f>SBER!B15</f>
        <v>24</v>
      </c>
      <c r="S24" s="88">
        <f>SBER!D15</f>
        <v>0</v>
      </c>
      <c r="T24" s="88">
        <f>SBER!B16</f>
        <v>17</v>
      </c>
      <c r="U24" s="88">
        <f>SBER!D16</f>
        <v>0</v>
      </c>
      <c r="V24" s="108">
        <f t="shared" si="0"/>
        <v>255</v>
      </c>
      <c r="W24" s="108">
        <f t="shared" si="1"/>
        <v>0</v>
      </c>
      <c r="X24" s="118">
        <f>SBER!$E$18</f>
        <v>0</v>
      </c>
      <c r="Y24" s="108">
        <f t="shared" si="2"/>
        <v>255</v>
      </c>
      <c r="Z24" s="119">
        <f t="shared" si="3"/>
        <v>255</v>
      </c>
      <c r="AA24" s="48"/>
      <c r="AIR24"/>
    </row>
    <row r="25" spans="1:928">
      <c r="A25" s="87" t="s">
        <v>90</v>
      </c>
      <c r="B25" s="88">
        <f>SBNM!B7</f>
        <v>14</v>
      </c>
      <c r="C25" s="88">
        <f>SBNM!D7</f>
        <v>0</v>
      </c>
      <c r="D25" s="88">
        <f>SBNM!B8</f>
        <v>15</v>
      </c>
      <c r="E25" s="88">
        <f>SBNM!D8</f>
        <v>0</v>
      </c>
      <c r="F25" s="88">
        <f>SBNM!B9</f>
        <v>12</v>
      </c>
      <c r="G25" s="88">
        <f>SBNM!D9</f>
        <v>0</v>
      </c>
      <c r="H25" s="88">
        <f>SBNM!B10</f>
        <v>11</v>
      </c>
      <c r="I25" s="88">
        <f>SBNM!D10</f>
        <v>0</v>
      </c>
      <c r="J25" s="88">
        <f>SBNM!B11</f>
        <v>16</v>
      </c>
      <c r="K25" s="88">
        <f>SBNM!D11</f>
        <v>0</v>
      </c>
      <c r="L25" s="88">
        <f>SBNM!B12</f>
        <v>10</v>
      </c>
      <c r="M25" s="88">
        <f>SBNM!D12</f>
        <v>0</v>
      </c>
      <c r="N25" s="88">
        <f>SBNM!B13</f>
        <v>14</v>
      </c>
      <c r="O25" s="88">
        <f>SBNM!D13</f>
        <v>0</v>
      </c>
      <c r="P25" s="88">
        <f>SBNM!B14</f>
        <v>11</v>
      </c>
      <c r="Q25" s="88">
        <f>SBNM!D14</f>
        <v>0</v>
      </c>
      <c r="R25" s="88">
        <f>SBNM!B15</f>
        <v>24</v>
      </c>
      <c r="S25" s="88">
        <f>SBNM!D15</f>
        <v>0</v>
      </c>
      <c r="T25" s="88">
        <f>SBNM!B16</f>
        <v>19</v>
      </c>
      <c r="U25" s="88">
        <f>SBNM!D16</f>
        <v>0</v>
      </c>
      <c r="V25" s="108">
        <f t="shared" si="0"/>
        <v>146</v>
      </c>
      <c r="W25" s="108">
        <f t="shared" si="1"/>
        <v>0</v>
      </c>
      <c r="X25" s="118">
        <f>SBNM!$E$18</f>
        <v>0</v>
      </c>
      <c r="Y25" s="108">
        <f t="shared" si="2"/>
        <v>146</v>
      </c>
      <c r="Z25" s="119">
        <f t="shared" si="3"/>
        <v>146</v>
      </c>
      <c r="AA25" s="48"/>
      <c r="AIR25"/>
    </row>
    <row r="26" spans="1:928">
      <c r="A26" s="87" t="s">
        <v>91</v>
      </c>
      <c r="B26" s="88">
        <f>SBRD!B7</f>
        <v>27</v>
      </c>
      <c r="C26" s="88">
        <f>SBRD!D7</f>
        <v>0</v>
      </c>
      <c r="D26" s="88">
        <f>SBRD!B8</f>
        <v>16</v>
      </c>
      <c r="E26" s="88">
        <f>SBRD!D8</f>
        <v>0</v>
      </c>
      <c r="F26" s="88">
        <f>SBRD!B9</f>
        <v>20</v>
      </c>
      <c r="G26" s="88">
        <f>SBRD!D9</f>
        <v>0</v>
      </c>
      <c r="H26" s="88">
        <f>SBRD!B10</f>
        <v>23</v>
      </c>
      <c r="I26" s="88">
        <f>SBRD!D10</f>
        <v>0</v>
      </c>
      <c r="J26" s="88">
        <f>SBRD!B11</f>
        <v>25</v>
      </c>
      <c r="K26" s="88">
        <f>SBRD!D11</f>
        <v>0</v>
      </c>
      <c r="L26" s="88">
        <f>SBRD!B12</f>
        <v>19</v>
      </c>
      <c r="M26" s="88">
        <f>SBRD!D12</f>
        <v>0</v>
      </c>
      <c r="N26" s="88">
        <f>SBRD!B13</f>
        <v>17</v>
      </c>
      <c r="O26" s="88">
        <f>SBRD!D13</f>
        <v>0</v>
      </c>
      <c r="P26" s="88">
        <f>SBRD!B14</f>
        <v>28</v>
      </c>
      <c r="Q26" s="88">
        <f>SBRD!D14</f>
        <v>0</v>
      </c>
      <c r="R26" s="88">
        <f>SBRD!B15</f>
        <v>18</v>
      </c>
      <c r="S26" s="88">
        <f>SBRD!D15</f>
        <v>0</v>
      </c>
      <c r="T26" s="88">
        <f>SBRD!B16</f>
        <v>17</v>
      </c>
      <c r="U26" s="88">
        <f>SBRD!D16</f>
        <v>0</v>
      </c>
      <c r="V26" s="108">
        <f t="shared" si="0"/>
        <v>210</v>
      </c>
      <c r="W26" s="108">
        <f t="shared" si="1"/>
        <v>0</v>
      </c>
      <c r="X26" s="118">
        <f>SBRD!$E$18</f>
        <v>0</v>
      </c>
      <c r="Y26" s="108">
        <f t="shared" si="2"/>
        <v>210</v>
      </c>
      <c r="Z26" s="119">
        <f t="shared" si="3"/>
        <v>210</v>
      </c>
      <c r="AA26" s="48"/>
      <c r="AIR26"/>
    </row>
    <row r="27" spans="1:928">
      <c r="A27" s="87" t="s">
        <v>92</v>
      </c>
      <c r="B27" s="88">
        <f>SCLT!B7</f>
        <v>21</v>
      </c>
      <c r="C27" s="88">
        <f>SCLT!D7</f>
        <v>0</v>
      </c>
      <c r="D27" s="88">
        <f>SCLT!B8</f>
        <v>28</v>
      </c>
      <c r="E27" s="88">
        <f>SCLT!D8</f>
        <v>0</v>
      </c>
      <c r="F27" s="88">
        <f>SCLT!B9</f>
        <v>16</v>
      </c>
      <c r="G27" s="88">
        <f>SCLT!D9</f>
        <v>0</v>
      </c>
      <c r="H27" s="88">
        <f>SCLT!B10</f>
        <v>26</v>
      </c>
      <c r="I27" s="88">
        <f>SCLT!D10</f>
        <v>0</v>
      </c>
      <c r="J27" s="88">
        <f>SCLT!B11</f>
        <v>12</v>
      </c>
      <c r="K27" s="88">
        <f>SCLT!D11</f>
        <v>0</v>
      </c>
      <c r="L27" s="88">
        <f>SCLT!B12</f>
        <v>27</v>
      </c>
      <c r="M27" s="88">
        <f>SCLT!D12</f>
        <v>0</v>
      </c>
      <c r="N27" s="88">
        <f>SCLT!B13</f>
        <v>17</v>
      </c>
      <c r="O27" s="88">
        <f>SCLT!D13</f>
        <v>0</v>
      </c>
      <c r="P27" s="88">
        <f>SCLT!B14</f>
        <v>22</v>
      </c>
      <c r="Q27" s="88">
        <f>SCLT!D14</f>
        <v>0</v>
      </c>
      <c r="R27" s="88">
        <f>SCLT!B15</f>
        <v>19</v>
      </c>
      <c r="S27" s="88">
        <f>SCLT!D15</f>
        <v>0</v>
      </c>
      <c r="T27" s="88">
        <f>SCLT!B16</f>
        <v>22</v>
      </c>
      <c r="U27" s="88">
        <f>SCLT!D16</f>
        <v>0</v>
      </c>
      <c r="V27" s="108">
        <f t="shared" si="0"/>
        <v>210</v>
      </c>
      <c r="W27" s="108">
        <f t="shared" si="1"/>
        <v>0</v>
      </c>
      <c r="X27" s="118">
        <f>SCLT!$E$18</f>
        <v>0</v>
      </c>
      <c r="Y27" s="108">
        <f t="shared" si="2"/>
        <v>210</v>
      </c>
      <c r="Z27" s="119">
        <f t="shared" si="3"/>
        <v>210</v>
      </c>
      <c r="AA27" s="48"/>
      <c r="AIR27"/>
    </row>
    <row r="28" spans="1:928">
      <c r="A28" s="87" t="s">
        <v>93</v>
      </c>
      <c r="B28" s="88">
        <f>SDAN!B7</f>
        <v>39</v>
      </c>
      <c r="C28" s="88">
        <f>SDAN!D7</f>
        <v>0</v>
      </c>
      <c r="D28" s="88">
        <f>SDAN!B8</f>
        <v>37</v>
      </c>
      <c r="E28" s="88">
        <f>SDAN!D8</f>
        <v>0</v>
      </c>
      <c r="F28" s="88">
        <f>SDAN!B9</f>
        <v>41</v>
      </c>
      <c r="G28" s="88">
        <f>SDAN!D9</f>
        <v>0</v>
      </c>
      <c r="H28" s="88">
        <f>SDAN!B10</f>
        <v>44</v>
      </c>
      <c r="I28" s="88">
        <f>SDAN!D10</f>
        <v>0</v>
      </c>
      <c r="J28" s="88">
        <f>SDAN!B11</f>
        <v>37</v>
      </c>
      <c r="K28" s="88">
        <f>SDAN!D11</f>
        <v>0</v>
      </c>
      <c r="L28" s="88">
        <f>SDAN!B12</f>
        <v>32</v>
      </c>
      <c r="M28" s="88">
        <f>SDAN!D12</f>
        <v>0</v>
      </c>
      <c r="N28" s="88">
        <f>SDAN!B13</f>
        <v>35</v>
      </c>
      <c r="O28" s="88">
        <f>SDAN!D13</f>
        <v>0</v>
      </c>
      <c r="P28" s="88">
        <f>SDAN!B14</f>
        <v>39</v>
      </c>
      <c r="Q28" s="88">
        <f>SDAN!D14</f>
        <v>0</v>
      </c>
      <c r="R28" s="88">
        <f>SDAN!B15</f>
        <v>41</v>
      </c>
      <c r="S28" s="88">
        <f>SDAN!D15</f>
        <v>2</v>
      </c>
      <c r="T28" s="88">
        <f>SDAN!B16</f>
        <v>50</v>
      </c>
      <c r="U28" s="88">
        <f>SDAN!D16</f>
        <v>0</v>
      </c>
      <c r="V28" s="108">
        <f t="shared" si="0"/>
        <v>395</v>
      </c>
      <c r="W28" s="108">
        <f t="shared" si="1"/>
        <v>2</v>
      </c>
      <c r="X28" s="118">
        <f>SDAN!$E$18</f>
        <v>1</v>
      </c>
      <c r="Y28" s="108">
        <f t="shared" si="2"/>
        <v>397</v>
      </c>
      <c r="Z28" s="119">
        <f t="shared" si="3"/>
        <v>396</v>
      </c>
      <c r="AA28" s="48"/>
      <c r="AIR28"/>
    </row>
    <row r="29" spans="1:928">
      <c r="A29" s="87" t="s">
        <v>94</v>
      </c>
      <c r="B29" s="88">
        <f>SDOM!B7</f>
        <v>42</v>
      </c>
      <c r="C29" s="88">
        <f>SDOM!D7</f>
        <v>0</v>
      </c>
      <c r="D29" s="88">
        <f>SDOM!B8</f>
        <v>43</v>
      </c>
      <c r="E29" s="88">
        <f>SDOM!D8</f>
        <v>0</v>
      </c>
      <c r="F29" s="88">
        <f>SDOM!B9</f>
        <v>41</v>
      </c>
      <c r="G29" s="88">
        <f>SDOM!D9</f>
        <v>0</v>
      </c>
      <c r="H29" s="88">
        <f>SDOM!B10</f>
        <v>55</v>
      </c>
      <c r="I29" s="88">
        <f>SDOM!D10</f>
        <v>0</v>
      </c>
      <c r="J29" s="88">
        <f>SDOM!B11</f>
        <v>45</v>
      </c>
      <c r="K29" s="88">
        <f>SDOM!D11</f>
        <v>0</v>
      </c>
      <c r="L29" s="88">
        <f>SDOM!B12</f>
        <v>55</v>
      </c>
      <c r="M29" s="88">
        <f>SDOM!D12</f>
        <v>0</v>
      </c>
      <c r="N29" s="88">
        <f>SDOM!B13</f>
        <v>60</v>
      </c>
      <c r="O29" s="88">
        <f>SDOM!D13</f>
        <v>0</v>
      </c>
      <c r="P29" s="88">
        <f>SDOM!B14</f>
        <v>49</v>
      </c>
      <c r="Q29" s="88">
        <f>SDOM!D14</f>
        <v>0</v>
      </c>
      <c r="R29" s="88">
        <f>SDOM!B15</f>
        <v>38</v>
      </c>
      <c r="S29" s="88">
        <f>SDOM!D15</f>
        <v>0</v>
      </c>
      <c r="T29" s="88">
        <f>SDOM!B16</f>
        <v>45</v>
      </c>
      <c r="U29" s="88">
        <f>SDOM!D16</f>
        <v>0</v>
      </c>
      <c r="V29" s="108">
        <f t="shared" si="0"/>
        <v>473</v>
      </c>
      <c r="W29" s="108">
        <f t="shared" si="1"/>
        <v>0</v>
      </c>
      <c r="X29" s="118">
        <f>SDOM!$E$18</f>
        <v>0</v>
      </c>
      <c r="Y29" s="108">
        <f t="shared" si="2"/>
        <v>473</v>
      </c>
      <c r="Z29" s="119">
        <f t="shared" si="3"/>
        <v>473</v>
      </c>
      <c r="AA29" s="48"/>
      <c r="AIR29"/>
    </row>
    <row r="30" spans="1:928">
      <c r="A30" s="87" t="s">
        <v>95</v>
      </c>
      <c r="B30" s="88">
        <f>SEBR!B7</f>
        <v>54</v>
      </c>
      <c r="C30" s="88">
        <f>SEBR!D7</f>
        <v>0</v>
      </c>
      <c r="D30" s="88">
        <f>SEBR!B8</f>
        <v>46</v>
      </c>
      <c r="E30" s="88">
        <f>SEBR!D8</f>
        <v>0</v>
      </c>
      <c r="F30" s="88">
        <f>SEBR!B9</f>
        <v>33</v>
      </c>
      <c r="G30" s="88">
        <f>SEBR!D9</f>
        <v>0</v>
      </c>
      <c r="H30" s="88">
        <f>SEBR!B10</f>
        <v>32</v>
      </c>
      <c r="I30" s="88">
        <f>SEBR!D10</f>
        <v>0</v>
      </c>
      <c r="J30" s="88">
        <f>SEBR!B11</f>
        <v>40</v>
      </c>
      <c r="K30" s="88">
        <f>SEBR!D11</f>
        <v>0</v>
      </c>
      <c r="L30" s="88">
        <f>SEBR!B12</f>
        <v>45</v>
      </c>
      <c r="M30" s="88">
        <f>SEBR!D12</f>
        <v>0</v>
      </c>
      <c r="N30" s="88">
        <f>SEBR!B13</f>
        <v>28</v>
      </c>
      <c r="O30" s="88">
        <f>SEBR!D13</f>
        <v>0</v>
      </c>
      <c r="P30" s="88">
        <f>SEBR!B14</f>
        <v>35</v>
      </c>
      <c r="Q30" s="88">
        <f>SEBR!D14</f>
        <v>0</v>
      </c>
      <c r="R30" s="88">
        <f>SEBR!B15</f>
        <v>39</v>
      </c>
      <c r="S30" s="88">
        <f>SEBR!D15</f>
        <v>0</v>
      </c>
      <c r="T30" s="88">
        <f>SEBR!B16</f>
        <v>42</v>
      </c>
      <c r="U30" s="88">
        <f>SEBR!D16</f>
        <v>0</v>
      </c>
      <c r="V30" s="108">
        <f t="shared" si="0"/>
        <v>394</v>
      </c>
      <c r="W30" s="108">
        <f t="shared" si="1"/>
        <v>0</v>
      </c>
      <c r="X30" s="118">
        <f>SEBR!$E$18</f>
        <v>0</v>
      </c>
      <c r="Y30" s="108">
        <f t="shared" si="2"/>
        <v>394</v>
      </c>
      <c r="Z30" s="119">
        <f t="shared" si="3"/>
        <v>394</v>
      </c>
      <c r="AA30" s="48"/>
      <c r="AIR30"/>
    </row>
    <row r="31" spans="1:928">
      <c r="A31" s="87" t="s">
        <v>96</v>
      </c>
      <c r="B31" s="88">
        <f>SELH!B7</f>
        <v>43</v>
      </c>
      <c r="C31" s="88">
        <f>SELH!D7</f>
        <v>0</v>
      </c>
      <c r="D31" s="88">
        <f>SELH!B8</f>
        <v>38</v>
      </c>
      <c r="E31" s="88">
        <f>SELH!D8</f>
        <v>0</v>
      </c>
      <c r="F31" s="88">
        <f>SELH!B9</f>
        <v>43</v>
      </c>
      <c r="G31" s="88">
        <f>SELH!D9</f>
        <v>0</v>
      </c>
      <c r="H31" s="88">
        <f>SELH!B10</f>
        <v>36</v>
      </c>
      <c r="I31" s="88">
        <f>SELH!D10</f>
        <v>0</v>
      </c>
      <c r="J31" s="88">
        <f>SELH!B11</f>
        <v>40</v>
      </c>
      <c r="K31" s="88">
        <f>SELH!D11</f>
        <v>0</v>
      </c>
      <c r="L31" s="88">
        <f>SELH!B12</f>
        <v>51</v>
      </c>
      <c r="M31" s="88">
        <f>SELH!D12</f>
        <v>0</v>
      </c>
      <c r="N31" s="88">
        <f>SELH!B13</f>
        <v>33</v>
      </c>
      <c r="O31" s="88">
        <f>SELH!D13</f>
        <v>0</v>
      </c>
      <c r="P31" s="88">
        <f>SELH!B14</f>
        <v>32</v>
      </c>
      <c r="Q31" s="88">
        <f>SELH!D14</f>
        <v>0</v>
      </c>
      <c r="R31" s="88">
        <f>SELH!B15</f>
        <v>31</v>
      </c>
      <c r="S31" s="88">
        <f>SELH!D15</f>
        <v>0</v>
      </c>
      <c r="T31" s="88">
        <f>SELH!B16</f>
        <v>40</v>
      </c>
      <c r="U31" s="88">
        <f>SELH!D16</f>
        <v>0</v>
      </c>
      <c r="V31" s="108">
        <f t="shared" si="0"/>
        <v>387</v>
      </c>
      <c r="W31" s="108">
        <f t="shared" si="1"/>
        <v>0</v>
      </c>
      <c r="X31" s="118">
        <f>SELH!$E$18</f>
        <v>0</v>
      </c>
      <c r="Y31" s="108">
        <f t="shared" si="2"/>
        <v>387</v>
      </c>
      <c r="Z31" s="119">
        <f t="shared" si="3"/>
        <v>387</v>
      </c>
      <c r="AA31" s="48"/>
      <c r="AIR31"/>
    </row>
    <row r="32" spans="1:928">
      <c r="A32" s="87" t="s">
        <v>97</v>
      </c>
      <c r="B32" s="88">
        <f>SFRC!B7</f>
        <v>16</v>
      </c>
      <c r="C32" s="88">
        <f>SFRC!D7</f>
        <v>0</v>
      </c>
      <c r="D32" s="88">
        <f>SFRC!B8</f>
        <v>26</v>
      </c>
      <c r="E32" s="88">
        <f>SFRC!D8</f>
        <v>0</v>
      </c>
      <c r="F32" s="88">
        <f>SFRC!B9</f>
        <v>20</v>
      </c>
      <c r="G32" s="88">
        <f>SFRC!D9</f>
        <v>0</v>
      </c>
      <c r="H32" s="88">
        <f>SFRC!B10</f>
        <v>29</v>
      </c>
      <c r="I32" s="88">
        <f>SFRC!D10</f>
        <v>0</v>
      </c>
      <c r="J32" s="88">
        <f>SFRC!B11</f>
        <v>18</v>
      </c>
      <c r="K32" s="88">
        <f>SFRC!D11</f>
        <v>0</v>
      </c>
      <c r="L32" s="88">
        <f>SFRC!B12</f>
        <v>18</v>
      </c>
      <c r="M32" s="88">
        <f>SFRC!D12</f>
        <v>0</v>
      </c>
      <c r="N32" s="88">
        <f>SFRC!B13</f>
        <v>20</v>
      </c>
      <c r="O32" s="88">
        <f>SFRC!D13</f>
        <v>0</v>
      </c>
      <c r="P32" s="88">
        <f>SFRC!B14</f>
        <v>29</v>
      </c>
      <c r="Q32" s="88">
        <f>SFRC!D14</f>
        <v>0</v>
      </c>
      <c r="R32" s="88">
        <f>SFRC!B15</f>
        <v>21</v>
      </c>
      <c r="S32" s="88">
        <f>SFRC!D15</f>
        <v>0</v>
      </c>
      <c r="T32" s="88">
        <f>SFRC!B16</f>
        <v>20</v>
      </c>
      <c r="U32" s="88">
        <f>SFRC!D16</f>
        <v>0</v>
      </c>
      <c r="V32" s="108">
        <f t="shared" si="0"/>
        <v>217</v>
      </c>
      <c r="W32" s="108">
        <f t="shared" si="1"/>
        <v>0</v>
      </c>
      <c r="X32" s="118">
        <f>SFRC!$E$18</f>
        <v>0</v>
      </c>
      <c r="Y32" s="108">
        <f t="shared" si="2"/>
        <v>217</v>
      </c>
      <c r="Z32" s="119">
        <f t="shared" si="3"/>
        <v>217</v>
      </c>
      <c r="AA32" s="48"/>
      <c r="AIR32"/>
    </row>
    <row r="33" spans="1:928" s="23" customFormat="1">
      <c r="A33" s="87" t="s">
        <v>190</v>
      </c>
      <c r="B33" s="88">
        <f>SGAB!B7</f>
        <v>47</v>
      </c>
      <c r="C33" s="88">
        <f>SGAB!D7</f>
        <v>0</v>
      </c>
      <c r="D33" s="88">
        <f>SGAB!B8</f>
        <v>43</v>
      </c>
      <c r="E33" s="88">
        <f>SGAB!D8</f>
        <v>0</v>
      </c>
      <c r="F33" s="88">
        <f>SGAB!B9</f>
        <v>33</v>
      </c>
      <c r="G33" s="88">
        <f>SGAB!D9</f>
        <v>0</v>
      </c>
      <c r="H33" s="88">
        <f>SGAB!B10</f>
        <v>40</v>
      </c>
      <c r="I33" s="88">
        <f>SGAB!D10</f>
        <v>0</v>
      </c>
      <c r="J33" s="88">
        <f>SGAB!B11</f>
        <v>18</v>
      </c>
      <c r="K33" s="88">
        <f>SGAB!D11</f>
        <v>0</v>
      </c>
      <c r="L33" s="88">
        <f>SGAB!B12</f>
        <v>37</v>
      </c>
      <c r="M33" s="88">
        <f>SGAB!D12</f>
        <v>0</v>
      </c>
      <c r="N33" s="88">
        <f>SGAB!B13</f>
        <v>32</v>
      </c>
      <c r="O33" s="88">
        <f>SGAB!D13</f>
        <v>0</v>
      </c>
      <c r="P33" s="88">
        <f>SGAB!B14</f>
        <v>30</v>
      </c>
      <c r="Q33" s="88">
        <f>SGAB!D14</f>
        <v>0</v>
      </c>
      <c r="R33" s="88">
        <f>SGAB!B15</f>
        <v>41</v>
      </c>
      <c r="S33" s="88">
        <f>SGAB!D15</f>
        <v>1</v>
      </c>
      <c r="T33" s="88">
        <f>SGAB!B16</f>
        <v>31</v>
      </c>
      <c r="U33" s="88">
        <f>SGAB!D16</f>
        <v>0</v>
      </c>
      <c r="V33" s="108">
        <f t="shared" si="0"/>
        <v>352</v>
      </c>
      <c r="W33" s="108">
        <f t="shared" si="1"/>
        <v>1</v>
      </c>
      <c r="X33" s="118">
        <f>SGAB!$E$18</f>
        <v>0.5</v>
      </c>
      <c r="Y33" s="108">
        <f t="shared" si="2"/>
        <v>353</v>
      </c>
      <c r="Z33" s="119">
        <f t="shared" si="3"/>
        <v>352.5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  <c r="XK33" s="48"/>
      <c r="XL33" s="48"/>
      <c r="XM33" s="48"/>
      <c r="XN33" s="48"/>
      <c r="XO33" s="48"/>
      <c r="XP33" s="48"/>
      <c r="XQ33" s="48"/>
      <c r="XR33" s="48"/>
      <c r="XS33" s="48"/>
      <c r="XT33" s="48"/>
      <c r="XU33" s="48"/>
      <c r="XV33" s="48"/>
      <c r="XW33" s="48"/>
      <c r="XX33" s="48"/>
      <c r="XY33" s="48"/>
      <c r="XZ33" s="48"/>
      <c r="YA33" s="48"/>
      <c r="YB33" s="48"/>
      <c r="YC33" s="48"/>
      <c r="YD33" s="48"/>
      <c r="YE33" s="48"/>
      <c r="YF33" s="48"/>
      <c r="YG33" s="48"/>
      <c r="YH33" s="48"/>
      <c r="YI33" s="48"/>
      <c r="YJ33" s="48"/>
      <c r="YK33" s="48"/>
      <c r="YL33" s="48"/>
      <c r="YM33" s="48"/>
      <c r="YN33" s="48"/>
      <c r="YO33" s="48"/>
      <c r="YP33" s="48"/>
      <c r="YQ33" s="48"/>
      <c r="YR33" s="48"/>
      <c r="YS33" s="48"/>
      <c r="YT33" s="48"/>
      <c r="YU33" s="48"/>
      <c r="YV33" s="48"/>
      <c r="YW33" s="48"/>
      <c r="YX33" s="48"/>
      <c r="YY33" s="48"/>
      <c r="YZ33" s="48"/>
      <c r="ZA33" s="48"/>
      <c r="ZB33" s="48"/>
      <c r="ZC33" s="48"/>
      <c r="ZD33" s="48"/>
      <c r="ZE33" s="48"/>
      <c r="ZF33" s="48"/>
      <c r="ZG33" s="48"/>
      <c r="ZH33" s="48"/>
      <c r="ZI33" s="48"/>
      <c r="ZJ33" s="48"/>
      <c r="ZK33" s="48"/>
      <c r="ZL33" s="48"/>
      <c r="ZM33" s="48"/>
      <c r="ZN33" s="48"/>
      <c r="ZO33" s="48"/>
      <c r="ZP33" s="48"/>
      <c r="ZQ33" s="48"/>
      <c r="ZR33" s="48"/>
      <c r="ZS33" s="48"/>
      <c r="ZT33" s="48"/>
      <c r="ZU33" s="48"/>
      <c r="ZV33" s="48"/>
      <c r="ZW33" s="48"/>
      <c r="ZX33" s="48"/>
      <c r="ZY33" s="48"/>
      <c r="ZZ33" s="48"/>
      <c r="AAA33" s="48"/>
      <c r="AAB33" s="48"/>
      <c r="AAC33" s="48"/>
      <c r="AAD33" s="48"/>
      <c r="AAE33" s="48"/>
      <c r="AAF33" s="48"/>
      <c r="AAG33" s="48"/>
      <c r="AAH33" s="48"/>
      <c r="AAI33" s="48"/>
      <c r="AAJ33" s="48"/>
      <c r="AAK33" s="48"/>
      <c r="AAL33" s="48"/>
      <c r="AAM33" s="48"/>
      <c r="AAN33" s="48"/>
      <c r="AAO33" s="48"/>
      <c r="AAP33" s="48"/>
      <c r="AAQ33" s="48"/>
      <c r="AAR33" s="48"/>
      <c r="AAS33" s="48"/>
      <c r="AAT33" s="48"/>
      <c r="AAU33" s="48"/>
      <c r="AAV33" s="48"/>
      <c r="AAW33" s="48"/>
      <c r="AAX33" s="48"/>
      <c r="AAY33" s="48"/>
      <c r="AAZ33" s="48"/>
      <c r="ABA33" s="48"/>
      <c r="ABB33" s="48"/>
      <c r="ABC33" s="48"/>
      <c r="ABD33" s="48"/>
      <c r="ABE33" s="48"/>
      <c r="ABF33" s="48"/>
      <c r="ABG33" s="48"/>
      <c r="ABH33" s="48"/>
      <c r="ABI33" s="48"/>
      <c r="ABJ33" s="48"/>
      <c r="ABK33" s="48"/>
      <c r="ABL33" s="48"/>
      <c r="ABM33" s="48"/>
      <c r="ABN33" s="48"/>
      <c r="ABO33" s="48"/>
      <c r="ABP33" s="48"/>
      <c r="ABQ33" s="48"/>
      <c r="ABR33" s="48"/>
      <c r="ABS33" s="48"/>
      <c r="ABT33" s="48"/>
      <c r="ABU33" s="48"/>
      <c r="ABV33" s="48"/>
      <c r="ABW33" s="48"/>
      <c r="ABX33" s="48"/>
      <c r="ABY33" s="48"/>
      <c r="ABZ33" s="48"/>
      <c r="ACA33" s="48"/>
      <c r="ACB33" s="48"/>
      <c r="ACC33" s="48"/>
      <c r="ACD33" s="48"/>
      <c r="ACE33" s="48"/>
      <c r="ACF33" s="48"/>
      <c r="ACG33" s="48"/>
      <c r="ACH33" s="48"/>
      <c r="ACI33" s="48"/>
      <c r="ACJ33" s="48"/>
      <c r="ACK33" s="48"/>
      <c r="ACL33" s="48"/>
      <c r="ACM33" s="48"/>
      <c r="ACN33" s="48"/>
      <c r="ACO33" s="48"/>
      <c r="ACP33" s="48"/>
      <c r="ACQ33" s="48"/>
      <c r="ACR33" s="48"/>
      <c r="ACS33" s="48"/>
      <c r="ACT33" s="48"/>
      <c r="ACU33" s="48"/>
      <c r="ACV33" s="48"/>
      <c r="ACW33" s="48"/>
      <c r="ACX33" s="48"/>
      <c r="ACY33" s="48"/>
      <c r="ACZ33" s="48"/>
      <c r="ADA33" s="48"/>
      <c r="ADB33" s="48"/>
      <c r="ADC33" s="48"/>
      <c r="ADD33" s="48"/>
      <c r="ADE33" s="48"/>
      <c r="ADF33" s="48"/>
      <c r="ADG33" s="48"/>
      <c r="ADH33" s="48"/>
      <c r="ADI33" s="48"/>
      <c r="ADJ33" s="48"/>
      <c r="ADK33" s="48"/>
      <c r="ADL33" s="48"/>
      <c r="ADM33" s="48"/>
      <c r="ADN33" s="48"/>
      <c r="ADO33" s="48"/>
      <c r="ADP33" s="48"/>
      <c r="ADQ33" s="48"/>
      <c r="ADR33" s="48"/>
      <c r="ADS33" s="48"/>
      <c r="ADT33" s="48"/>
      <c r="ADU33" s="48"/>
      <c r="ADV33" s="48"/>
      <c r="ADW33" s="48"/>
      <c r="ADX33" s="48"/>
      <c r="ADY33" s="48"/>
      <c r="ADZ33" s="48"/>
      <c r="AEA33" s="48"/>
      <c r="AEB33" s="48"/>
      <c r="AEC33" s="48"/>
      <c r="AED33" s="48"/>
      <c r="AEE33" s="48"/>
      <c r="AEF33" s="48"/>
      <c r="AEG33" s="48"/>
      <c r="AEH33" s="48"/>
      <c r="AEI33" s="48"/>
      <c r="AEJ33" s="48"/>
      <c r="AEK33" s="48"/>
      <c r="AEL33" s="48"/>
      <c r="AEM33" s="48"/>
      <c r="AEN33" s="48"/>
      <c r="AEO33" s="48"/>
      <c r="AEP33" s="48"/>
      <c r="AEQ33" s="48"/>
      <c r="AER33" s="48"/>
      <c r="AES33" s="48"/>
      <c r="AET33" s="48"/>
      <c r="AEU33" s="48"/>
      <c r="AEV33" s="48"/>
      <c r="AEW33" s="48"/>
      <c r="AEX33" s="48"/>
      <c r="AEY33" s="48"/>
      <c r="AEZ33" s="48"/>
      <c r="AFA33" s="48"/>
      <c r="AFB33" s="48"/>
      <c r="AFC33" s="48"/>
      <c r="AFD33" s="48"/>
      <c r="AFE33" s="48"/>
      <c r="AFF33" s="48"/>
      <c r="AFG33" s="48"/>
      <c r="AFH33" s="48"/>
      <c r="AFI33" s="48"/>
      <c r="AFJ33" s="48"/>
      <c r="AFK33" s="48"/>
      <c r="AFL33" s="48"/>
      <c r="AFM33" s="48"/>
      <c r="AFN33" s="48"/>
      <c r="AFO33" s="48"/>
      <c r="AFP33" s="48"/>
      <c r="AFQ33" s="48"/>
      <c r="AFR33" s="48"/>
      <c r="AFS33" s="48"/>
      <c r="AFT33" s="48"/>
      <c r="AFU33" s="48"/>
      <c r="AFV33" s="48"/>
      <c r="AFW33" s="48"/>
      <c r="AFX33" s="48"/>
      <c r="AFY33" s="48"/>
      <c r="AFZ33" s="48"/>
      <c r="AGA33" s="48"/>
      <c r="AGB33" s="48"/>
      <c r="AGC33" s="48"/>
      <c r="AGD33" s="48"/>
      <c r="AGE33" s="48"/>
      <c r="AGF33" s="48"/>
      <c r="AGG33" s="48"/>
      <c r="AGH33" s="48"/>
      <c r="AGI33" s="48"/>
      <c r="AGJ33" s="48"/>
      <c r="AGK33" s="48"/>
      <c r="AGL33" s="48"/>
      <c r="AGM33" s="48"/>
      <c r="AGN33" s="48"/>
      <c r="AGO33" s="48"/>
      <c r="AGP33" s="48"/>
      <c r="AGQ33" s="48"/>
      <c r="AGR33" s="48"/>
      <c r="AGS33" s="48"/>
      <c r="AGT33" s="48"/>
      <c r="AGU33" s="48"/>
      <c r="AGV33" s="48"/>
      <c r="AGW33" s="48"/>
      <c r="AGX33" s="48"/>
      <c r="AGY33" s="48"/>
      <c r="AGZ33" s="48"/>
      <c r="AHA33" s="48"/>
      <c r="AHB33" s="48"/>
      <c r="AHC33" s="48"/>
      <c r="AHD33" s="48"/>
      <c r="AHE33" s="48"/>
      <c r="AHF33" s="48"/>
      <c r="AHG33" s="48"/>
      <c r="AHH33" s="48"/>
      <c r="AHI33" s="48"/>
      <c r="AHJ33" s="48"/>
      <c r="AHK33" s="48"/>
      <c r="AHL33" s="48"/>
      <c r="AHM33" s="48"/>
      <c r="AHN33" s="48"/>
      <c r="AHO33" s="48"/>
      <c r="AHP33" s="48"/>
      <c r="AHQ33" s="48"/>
      <c r="AHR33" s="48"/>
      <c r="AHS33" s="48"/>
      <c r="AHT33" s="48"/>
      <c r="AHU33" s="48"/>
      <c r="AHV33" s="48"/>
      <c r="AHW33" s="48"/>
      <c r="AHX33" s="48"/>
      <c r="AHY33" s="48"/>
      <c r="AHZ33" s="48"/>
      <c r="AIA33" s="48"/>
      <c r="AIB33" s="48"/>
      <c r="AIC33" s="48"/>
      <c r="AID33" s="48"/>
      <c r="AIE33" s="48"/>
      <c r="AIF33" s="48"/>
      <c r="AIG33" s="48"/>
      <c r="AIH33" s="48"/>
      <c r="AII33" s="48"/>
      <c r="AIJ33" s="48"/>
      <c r="AIK33" s="48"/>
      <c r="AIL33" s="48"/>
      <c r="AIM33" s="48"/>
      <c r="AIN33" s="48"/>
      <c r="AIO33" s="48"/>
      <c r="AIP33" s="48"/>
      <c r="AIQ33" s="48"/>
    </row>
    <row r="34" spans="1:928">
      <c r="A34" s="87" t="s">
        <v>98</v>
      </c>
      <c r="B34" s="88">
        <f>SGRG!B7</f>
        <v>14</v>
      </c>
      <c r="C34" s="88">
        <f>SGRG!D7</f>
        <v>0</v>
      </c>
      <c r="D34" s="88">
        <f>SGRG!B8</f>
        <v>14</v>
      </c>
      <c r="E34" s="88">
        <f>SGRG!D8</f>
        <v>0</v>
      </c>
      <c r="F34" s="88">
        <f>SGRG!B9</f>
        <v>22</v>
      </c>
      <c r="G34" s="88">
        <f>SGRG!D9</f>
        <v>0</v>
      </c>
      <c r="H34" s="88">
        <f>SGRG!B10</f>
        <v>15</v>
      </c>
      <c r="I34" s="88">
        <f>SGRG!D10</f>
        <v>0</v>
      </c>
      <c r="J34" s="88">
        <f>SGRG!B11</f>
        <v>27</v>
      </c>
      <c r="K34" s="88">
        <f>SGRG!D11</f>
        <v>0</v>
      </c>
      <c r="L34" s="88">
        <f>SGRG!B12</f>
        <v>23</v>
      </c>
      <c r="M34" s="88">
        <f>SGRG!D12</f>
        <v>0</v>
      </c>
      <c r="N34" s="88">
        <f>SGRG!B13</f>
        <v>16</v>
      </c>
      <c r="O34" s="88">
        <f>SGRG!D13</f>
        <v>0</v>
      </c>
      <c r="P34" s="88">
        <f>SGRG!B14</f>
        <v>27</v>
      </c>
      <c r="Q34" s="88">
        <f>SGRG!D14</f>
        <v>0</v>
      </c>
      <c r="R34" s="88">
        <f>SGRG!B15</f>
        <v>14</v>
      </c>
      <c r="S34" s="88">
        <f>SGRG!D15</f>
        <v>1</v>
      </c>
      <c r="T34" s="88">
        <f>SGRG!B16</f>
        <v>13</v>
      </c>
      <c r="U34" s="88">
        <f>SGRG!D16</f>
        <v>0</v>
      </c>
      <c r="V34" s="108">
        <f t="shared" si="0"/>
        <v>185</v>
      </c>
      <c r="W34" s="108">
        <f t="shared" si="1"/>
        <v>1</v>
      </c>
      <c r="X34" s="118">
        <f>SGRG!$E$18</f>
        <v>0.5</v>
      </c>
      <c r="Y34" s="108">
        <f t="shared" si="2"/>
        <v>186</v>
      </c>
      <c r="Z34" s="119">
        <f t="shared" si="3"/>
        <v>185.5</v>
      </c>
      <c r="AA34" s="48"/>
      <c r="AIR34"/>
    </row>
    <row r="35" spans="1:928">
      <c r="A35" s="87" t="s">
        <v>99</v>
      </c>
      <c r="B35" s="88">
        <f>SJHN!B7</f>
        <v>61</v>
      </c>
      <c r="C35" s="88">
        <f>SJHN!D7</f>
        <v>0</v>
      </c>
      <c r="D35" s="88">
        <f>SJHN!B8</f>
        <v>67</v>
      </c>
      <c r="E35" s="88">
        <f>SJHN!D8</f>
        <v>0</v>
      </c>
      <c r="F35" s="88">
        <f>SJHN!B9</f>
        <v>54</v>
      </c>
      <c r="G35" s="88">
        <f>SJHN!D9</f>
        <v>0</v>
      </c>
      <c r="H35" s="88">
        <f>SJHN!B10</f>
        <v>54</v>
      </c>
      <c r="I35" s="88">
        <f>SJHN!D10</f>
        <v>0</v>
      </c>
      <c r="J35" s="88">
        <f>SJHN!B11</f>
        <v>35</v>
      </c>
      <c r="K35" s="88">
        <f>SJHN!D11</f>
        <v>0</v>
      </c>
      <c r="L35" s="88">
        <f>SJHN!B12</f>
        <v>42</v>
      </c>
      <c r="M35" s="88">
        <f>SJHN!D12</f>
        <v>0</v>
      </c>
      <c r="N35" s="88">
        <f>SJHN!B13</f>
        <v>27</v>
      </c>
      <c r="O35" s="88">
        <f>SJHN!D13</f>
        <v>0</v>
      </c>
      <c r="P35" s="88">
        <f>SJHN!B14</f>
        <v>34</v>
      </c>
      <c r="Q35" s="88">
        <f>SJHN!D14</f>
        <v>0</v>
      </c>
      <c r="R35" s="88">
        <f>SJHN!B15</f>
        <v>57</v>
      </c>
      <c r="S35" s="88">
        <f>SJHN!D15</f>
        <v>2</v>
      </c>
      <c r="T35" s="88">
        <f>SJHN!B16</f>
        <v>64</v>
      </c>
      <c r="U35" s="88">
        <f>SJHN!D16</f>
        <v>0</v>
      </c>
      <c r="V35" s="108">
        <f t="shared" si="0"/>
        <v>495</v>
      </c>
      <c r="W35" s="108">
        <f t="shared" si="1"/>
        <v>2</v>
      </c>
      <c r="X35" s="118">
        <f>SJHN!$E$18</f>
        <v>1</v>
      </c>
      <c r="Y35" s="108">
        <f t="shared" si="2"/>
        <v>497</v>
      </c>
      <c r="Z35" s="119">
        <f t="shared" si="3"/>
        <v>496</v>
      </c>
      <c r="AA35" s="48"/>
      <c r="AIR35"/>
    </row>
    <row r="36" spans="1:928">
      <c r="A36" s="87" t="s">
        <v>100</v>
      </c>
      <c r="B36" s="88">
        <f>SJOC!B7</f>
        <v>22</v>
      </c>
      <c r="C36" s="88">
        <f>SJOC!D7</f>
        <v>0</v>
      </c>
      <c r="D36" s="88">
        <f>SJOC!B8</f>
        <v>19</v>
      </c>
      <c r="E36" s="88">
        <f>SJOC!D8</f>
        <v>0</v>
      </c>
      <c r="F36" s="88">
        <f>SJOC!B9</f>
        <v>27</v>
      </c>
      <c r="G36" s="88">
        <f>SJOC!D9</f>
        <v>0</v>
      </c>
      <c r="H36" s="88">
        <f>SJOC!B10</f>
        <v>36</v>
      </c>
      <c r="I36" s="88">
        <f>SJOC!D10</f>
        <v>0</v>
      </c>
      <c r="J36" s="88">
        <f>SJOC!B11</f>
        <v>18</v>
      </c>
      <c r="K36" s="88">
        <f>SJOC!D11</f>
        <v>0</v>
      </c>
      <c r="L36" s="88">
        <f>SJOC!B12</f>
        <v>31</v>
      </c>
      <c r="M36" s="88">
        <f>SJOC!D12</f>
        <v>0</v>
      </c>
      <c r="N36" s="88">
        <f>SJOC!B13</f>
        <v>22</v>
      </c>
      <c r="O36" s="88">
        <f>SJOC!D13</f>
        <v>0</v>
      </c>
      <c r="P36" s="88">
        <f>SJOC!B14</f>
        <v>19</v>
      </c>
      <c r="Q36" s="88">
        <f>SJOC!D14</f>
        <v>0</v>
      </c>
      <c r="R36" s="88">
        <f>SJOC!B15</f>
        <v>20</v>
      </c>
      <c r="S36" s="88">
        <f>SJOC!D15</f>
        <v>0</v>
      </c>
      <c r="T36" s="88">
        <f>SJOC!B16</f>
        <v>28</v>
      </c>
      <c r="U36" s="88">
        <f>SJOC!D16</f>
        <v>0</v>
      </c>
      <c r="V36" s="108">
        <f t="shared" si="0"/>
        <v>242</v>
      </c>
      <c r="W36" s="108">
        <f t="shared" si="1"/>
        <v>0</v>
      </c>
      <c r="X36" s="118">
        <f>SJOC!$E$18</f>
        <v>0</v>
      </c>
      <c r="Y36" s="108">
        <f t="shared" si="2"/>
        <v>242</v>
      </c>
      <c r="Z36" s="119">
        <f t="shared" si="3"/>
        <v>242</v>
      </c>
      <c r="AA36" s="48"/>
      <c r="AIR36"/>
    </row>
    <row r="37" spans="1:928" s="23" customFormat="1">
      <c r="A37" s="87" t="s">
        <v>172</v>
      </c>
      <c r="B37" s="88">
        <f>SJPA!B7</f>
        <v>83</v>
      </c>
      <c r="C37" s="88">
        <f>SJPA!D7</f>
        <v>0</v>
      </c>
      <c r="D37" s="88">
        <f>SJPA!B8</f>
        <v>97</v>
      </c>
      <c r="E37" s="88">
        <f>SJPA!D8</f>
        <v>0</v>
      </c>
      <c r="F37" s="88">
        <f>SJPA!B9</f>
        <v>79</v>
      </c>
      <c r="G37" s="88">
        <f>SJPA!D9</f>
        <v>0</v>
      </c>
      <c r="H37" s="88">
        <f>SJPA!B10</f>
        <v>81</v>
      </c>
      <c r="I37" s="88">
        <f>SJPA!D10</f>
        <v>0</v>
      </c>
      <c r="J37" s="88">
        <f>SJPA!B11</f>
        <v>71</v>
      </c>
      <c r="K37" s="88">
        <f>SJPA!D12</f>
        <v>0</v>
      </c>
      <c r="L37" s="88">
        <f>SJPA!B12</f>
        <v>58</v>
      </c>
      <c r="M37" s="88">
        <f>SJPA!D12</f>
        <v>0</v>
      </c>
      <c r="N37" s="88">
        <f>SJPA!B13</f>
        <v>78</v>
      </c>
      <c r="O37" s="88">
        <f>SJPA!D13</f>
        <v>0</v>
      </c>
      <c r="P37" s="88">
        <f>SJPA!B14</f>
        <v>66</v>
      </c>
      <c r="Q37" s="88">
        <f>SJPA!D14</f>
        <v>0</v>
      </c>
      <c r="R37" s="88">
        <f>SJPA!B15</f>
        <v>71</v>
      </c>
      <c r="S37" s="88">
        <f>SJPA!D15</f>
        <v>0</v>
      </c>
      <c r="T37" s="88">
        <f>SJPA!B16</f>
        <v>71</v>
      </c>
      <c r="U37" s="88">
        <f>SJPA!D16</f>
        <v>0</v>
      </c>
      <c r="V37" s="108">
        <f t="shared" si="0"/>
        <v>755</v>
      </c>
      <c r="W37" s="108">
        <f t="shared" si="1"/>
        <v>0</v>
      </c>
      <c r="X37" s="118">
        <f>SJPA!$E$18</f>
        <v>0</v>
      </c>
      <c r="Y37" s="108">
        <f t="shared" si="2"/>
        <v>755</v>
      </c>
      <c r="Z37" s="119">
        <f t="shared" si="3"/>
        <v>755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8"/>
      <c r="RB37" s="48"/>
      <c r="RC37" s="48"/>
      <c r="RD37" s="48"/>
      <c r="RE37" s="48"/>
      <c r="RF37" s="48"/>
      <c r="RG37" s="48"/>
      <c r="RH37" s="48"/>
      <c r="RI37" s="48"/>
      <c r="RJ37" s="48"/>
      <c r="RK37" s="48"/>
      <c r="RL37" s="48"/>
      <c r="RM37" s="48"/>
      <c r="RN37" s="48"/>
      <c r="RO37" s="48"/>
      <c r="RP37" s="48"/>
      <c r="RQ37" s="48"/>
      <c r="RR37" s="48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8"/>
      <c r="SY37" s="48"/>
      <c r="SZ37" s="48"/>
      <c r="TA37" s="48"/>
      <c r="TB37" s="48"/>
      <c r="TC37" s="48"/>
      <c r="TD37" s="48"/>
      <c r="TE37" s="48"/>
      <c r="TF37" s="48"/>
      <c r="TG37" s="48"/>
      <c r="TH37" s="48"/>
      <c r="TI37" s="48"/>
      <c r="TJ37" s="48"/>
      <c r="TK37" s="48"/>
      <c r="TL37" s="48"/>
      <c r="TM37" s="48"/>
      <c r="TN37" s="48"/>
      <c r="TO37" s="48"/>
      <c r="TP37" s="48"/>
      <c r="TQ37" s="48"/>
      <c r="TR37" s="48"/>
      <c r="TS37" s="48"/>
      <c r="TT37" s="48"/>
      <c r="TU37" s="48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8"/>
      <c r="UI37" s="48"/>
      <c r="UJ37" s="48"/>
      <c r="UK37" s="48"/>
      <c r="UL37" s="48"/>
      <c r="UM37" s="48"/>
      <c r="UN37" s="48"/>
      <c r="UO37" s="48"/>
      <c r="UP37" s="48"/>
      <c r="UQ37" s="48"/>
      <c r="UR37" s="48"/>
      <c r="US37" s="48"/>
      <c r="UT37" s="48"/>
      <c r="UU37" s="48"/>
      <c r="UV37" s="48"/>
      <c r="UW37" s="48"/>
      <c r="UX37" s="48"/>
      <c r="UY37" s="48"/>
      <c r="UZ37" s="48"/>
      <c r="VA37" s="48"/>
      <c r="VB37" s="48"/>
      <c r="VC37" s="48"/>
      <c r="VD37" s="48"/>
      <c r="VE37" s="48"/>
      <c r="VF37" s="48"/>
      <c r="VG37" s="48"/>
      <c r="VH37" s="48"/>
      <c r="VI37" s="48"/>
      <c r="VJ37" s="48"/>
      <c r="VK37" s="48"/>
      <c r="VL37" s="48"/>
      <c r="VM37" s="48"/>
      <c r="VN37" s="48"/>
      <c r="VO37" s="48"/>
      <c r="VP37" s="48"/>
      <c r="VQ37" s="48"/>
      <c r="VR37" s="48"/>
      <c r="VS37" s="48"/>
      <c r="VT37" s="48"/>
      <c r="VU37" s="48"/>
      <c r="VV37" s="48"/>
      <c r="VW37" s="48"/>
      <c r="VX37" s="48"/>
      <c r="VY37" s="48"/>
      <c r="VZ37" s="48"/>
      <c r="WA37" s="48"/>
      <c r="WB37" s="48"/>
      <c r="WC37" s="48"/>
      <c r="WD37" s="48"/>
      <c r="WE37" s="48"/>
      <c r="WF37" s="48"/>
      <c r="WG37" s="48"/>
      <c r="WH37" s="48"/>
      <c r="WI37" s="48"/>
      <c r="WJ37" s="48"/>
      <c r="WK37" s="48"/>
      <c r="WL37" s="48"/>
      <c r="WM37" s="48"/>
      <c r="WN37" s="48"/>
      <c r="WO37" s="48"/>
      <c r="WP37" s="48"/>
      <c r="WQ37" s="48"/>
      <c r="WR37" s="48"/>
      <c r="WS37" s="48"/>
      <c r="WT37" s="48"/>
      <c r="WU37" s="48"/>
      <c r="WV37" s="48"/>
      <c r="WW37" s="48"/>
      <c r="WX37" s="48"/>
      <c r="WY37" s="48"/>
      <c r="WZ37" s="48"/>
      <c r="XA37" s="48"/>
      <c r="XB37" s="48"/>
      <c r="XC37" s="48"/>
      <c r="XD37" s="48"/>
      <c r="XE37" s="48"/>
      <c r="XF37" s="48"/>
      <c r="XG37" s="48"/>
      <c r="XH37" s="48"/>
      <c r="XI37" s="48"/>
      <c r="XJ37" s="48"/>
      <c r="XK37" s="48"/>
      <c r="XL37" s="48"/>
      <c r="XM37" s="48"/>
      <c r="XN37" s="48"/>
      <c r="XO37" s="48"/>
      <c r="XP37" s="48"/>
      <c r="XQ37" s="48"/>
      <c r="XR37" s="48"/>
      <c r="XS37" s="48"/>
      <c r="XT37" s="48"/>
      <c r="XU37" s="48"/>
      <c r="XV37" s="48"/>
      <c r="XW37" s="48"/>
      <c r="XX37" s="48"/>
      <c r="XY37" s="48"/>
      <c r="XZ37" s="48"/>
      <c r="YA37" s="48"/>
      <c r="YB37" s="48"/>
      <c r="YC37" s="48"/>
      <c r="YD37" s="48"/>
      <c r="YE37" s="48"/>
      <c r="YF37" s="48"/>
      <c r="YG37" s="48"/>
      <c r="YH37" s="48"/>
      <c r="YI37" s="48"/>
      <c r="YJ37" s="48"/>
      <c r="YK37" s="48"/>
      <c r="YL37" s="48"/>
      <c r="YM37" s="48"/>
      <c r="YN37" s="48"/>
      <c r="YO37" s="48"/>
      <c r="YP37" s="48"/>
      <c r="YQ37" s="48"/>
      <c r="YR37" s="48"/>
      <c r="YS37" s="48"/>
      <c r="YT37" s="48"/>
      <c r="YU37" s="48"/>
      <c r="YV37" s="48"/>
      <c r="YW37" s="48"/>
      <c r="YX37" s="48"/>
      <c r="YY37" s="48"/>
      <c r="YZ37" s="48"/>
      <c r="ZA37" s="48"/>
      <c r="ZB37" s="48"/>
      <c r="ZC37" s="48"/>
      <c r="ZD37" s="48"/>
      <c r="ZE37" s="48"/>
      <c r="ZF37" s="48"/>
      <c r="ZG37" s="48"/>
      <c r="ZH37" s="48"/>
      <c r="ZI37" s="48"/>
      <c r="ZJ37" s="48"/>
      <c r="ZK37" s="48"/>
      <c r="ZL37" s="48"/>
      <c r="ZM37" s="48"/>
      <c r="ZN37" s="48"/>
      <c r="ZO37" s="48"/>
      <c r="ZP37" s="48"/>
      <c r="ZQ37" s="48"/>
      <c r="ZR37" s="48"/>
      <c r="ZS37" s="48"/>
      <c r="ZT37" s="48"/>
      <c r="ZU37" s="48"/>
      <c r="ZV37" s="48"/>
      <c r="ZW37" s="48"/>
      <c r="ZX37" s="48"/>
      <c r="ZY37" s="48"/>
      <c r="ZZ37" s="48"/>
      <c r="AAA37" s="48"/>
      <c r="AAB37" s="48"/>
      <c r="AAC37" s="48"/>
      <c r="AAD37" s="48"/>
      <c r="AAE37" s="48"/>
      <c r="AAF37" s="48"/>
      <c r="AAG37" s="48"/>
      <c r="AAH37" s="48"/>
      <c r="AAI37" s="48"/>
      <c r="AAJ37" s="48"/>
      <c r="AAK37" s="48"/>
      <c r="AAL37" s="48"/>
      <c r="AAM37" s="48"/>
      <c r="AAN37" s="48"/>
      <c r="AAO37" s="48"/>
      <c r="AAP37" s="48"/>
      <c r="AAQ37" s="48"/>
      <c r="AAR37" s="48"/>
      <c r="AAS37" s="48"/>
      <c r="AAT37" s="48"/>
      <c r="AAU37" s="48"/>
      <c r="AAV37" s="48"/>
      <c r="AAW37" s="48"/>
      <c r="AAX37" s="48"/>
      <c r="AAY37" s="48"/>
      <c r="AAZ37" s="48"/>
      <c r="ABA37" s="48"/>
      <c r="ABB37" s="48"/>
      <c r="ABC37" s="48"/>
      <c r="ABD37" s="48"/>
      <c r="ABE37" s="48"/>
      <c r="ABF37" s="48"/>
      <c r="ABG37" s="48"/>
      <c r="ABH37" s="48"/>
      <c r="ABI37" s="48"/>
      <c r="ABJ37" s="48"/>
      <c r="ABK37" s="48"/>
      <c r="ABL37" s="48"/>
      <c r="ABM37" s="48"/>
      <c r="ABN37" s="48"/>
      <c r="ABO37" s="48"/>
      <c r="ABP37" s="48"/>
      <c r="ABQ37" s="48"/>
      <c r="ABR37" s="48"/>
      <c r="ABS37" s="48"/>
      <c r="ABT37" s="48"/>
      <c r="ABU37" s="48"/>
      <c r="ABV37" s="48"/>
      <c r="ABW37" s="48"/>
      <c r="ABX37" s="48"/>
      <c r="ABY37" s="48"/>
      <c r="ABZ37" s="48"/>
      <c r="ACA37" s="48"/>
      <c r="ACB37" s="48"/>
      <c r="ACC37" s="48"/>
      <c r="ACD37" s="48"/>
      <c r="ACE37" s="48"/>
      <c r="ACF37" s="48"/>
      <c r="ACG37" s="48"/>
      <c r="ACH37" s="48"/>
      <c r="ACI37" s="48"/>
      <c r="ACJ37" s="48"/>
      <c r="ACK37" s="48"/>
      <c r="ACL37" s="48"/>
      <c r="ACM37" s="48"/>
      <c r="ACN37" s="48"/>
      <c r="ACO37" s="48"/>
      <c r="ACP37" s="48"/>
      <c r="ACQ37" s="48"/>
      <c r="ACR37" s="48"/>
      <c r="ACS37" s="48"/>
      <c r="ACT37" s="48"/>
      <c r="ACU37" s="48"/>
      <c r="ACV37" s="48"/>
      <c r="ACW37" s="48"/>
      <c r="ACX37" s="48"/>
      <c r="ACY37" s="48"/>
      <c r="ACZ37" s="48"/>
      <c r="ADA37" s="48"/>
      <c r="ADB37" s="48"/>
      <c r="ADC37" s="48"/>
      <c r="ADD37" s="48"/>
      <c r="ADE37" s="48"/>
      <c r="ADF37" s="48"/>
      <c r="ADG37" s="48"/>
      <c r="ADH37" s="48"/>
      <c r="ADI37" s="48"/>
      <c r="ADJ37" s="48"/>
      <c r="ADK37" s="48"/>
      <c r="ADL37" s="48"/>
      <c r="ADM37" s="48"/>
      <c r="ADN37" s="48"/>
      <c r="ADO37" s="48"/>
      <c r="ADP37" s="48"/>
      <c r="ADQ37" s="48"/>
      <c r="ADR37" s="48"/>
      <c r="ADS37" s="48"/>
      <c r="ADT37" s="48"/>
      <c r="ADU37" s="48"/>
      <c r="ADV37" s="48"/>
      <c r="ADW37" s="48"/>
      <c r="ADX37" s="48"/>
      <c r="ADY37" s="48"/>
      <c r="ADZ37" s="48"/>
      <c r="AEA37" s="48"/>
      <c r="AEB37" s="48"/>
      <c r="AEC37" s="48"/>
      <c r="AED37" s="48"/>
      <c r="AEE37" s="48"/>
      <c r="AEF37" s="48"/>
      <c r="AEG37" s="48"/>
      <c r="AEH37" s="48"/>
      <c r="AEI37" s="48"/>
      <c r="AEJ37" s="48"/>
      <c r="AEK37" s="48"/>
      <c r="AEL37" s="48"/>
      <c r="AEM37" s="48"/>
      <c r="AEN37" s="48"/>
      <c r="AEO37" s="48"/>
      <c r="AEP37" s="48"/>
      <c r="AEQ37" s="48"/>
      <c r="AER37" s="48"/>
      <c r="AES37" s="48"/>
      <c r="AET37" s="48"/>
      <c r="AEU37" s="48"/>
      <c r="AEV37" s="48"/>
      <c r="AEW37" s="48"/>
      <c r="AEX37" s="48"/>
      <c r="AEY37" s="48"/>
      <c r="AEZ37" s="48"/>
      <c r="AFA37" s="48"/>
      <c r="AFB37" s="48"/>
      <c r="AFC37" s="48"/>
      <c r="AFD37" s="48"/>
      <c r="AFE37" s="48"/>
      <c r="AFF37" s="48"/>
      <c r="AFG37" s="48"/>
      <c r="AFH37" s="48"/>
      <c r="AFI37" s="48"/>
      <c r="AFJ37" s="48"/>
      <c r="AFK37" s="48"/>
      <c r="AFL37" s="48"/>
      <c r="AFM37" s="48"/>
      <c r="AFN37" s="48"/>
      <c r="AFO37" s="48"/>
      <c r="AFP37" s="48"/>
      <c r="AFQ37" s="48"/>
      <c r="AFR37" s="48"/>
      <c r="AFS37" s="48"/>
      <c r="AFT37" s="48"/>
      <c r="AFU37" s="48"/>
      <c r="AFV37" s="48"/>
      <c r="AFW37" s="48"/>
      <c r="AFX37" s="48"/>
      <c r="AFY37" s="48"/>
      <c r="AFZ37" s="48"/>
      <c r="AGA37" s="48"/>
      <c r="AGB37" s="48"/>
      <c r="AGC37" s="48"/>
      <c r="AGD37" s="48"/>
      <c r="AGE37" s="48"/>
      <c r="AGF37" s="48"/>
      <c r="AGG37" s="48"/>
      <c r="AGH37" s="48"/>
      <c r="AGI37" s="48"/>
      <c r="AGJ37" s="48"/>
      <c r="AGK37" s="48"/>
      <c r="AGL37" s="48"/>
      <c r="AGM37" s="48"/>
      <c r="AGN37" s="48"/>
      <c r="AGO37" s="48"/>
      <c r="AGP37" s="48"/>
      <c r="AGQ37" s="48"/>
      <c r="AGR37" s="48"/>
      <c r="AGS37" s="48"/>
      <c r="AGT37" s="48"/>
      <c r="AGU37" s="48"/>
      <c r="AGV37" s="48"/>
      <c r="AGW37" s="48"/>
      <c r="AGX37" s="48"/>
      <c r="AGY37" s="48"/>
      <c r="AGZ37" s="48"/>
      <c r="AHA37" s="48"/>
      <c r="AHB37" s="48"/>
      <c r="AHC37" s="48"/>
      <c r="AHD37" s="48"/>
      <c r="AHE37" s="48"/>
      <c r="AHF37" s="48"/>
      <c r="AHG37" s="48"/>
      <c r="AHH37" s="48"/>
      <c r="AHI37" s="48"/>
      <c r="AHJ37" s="48"/>
      <c r="AHK37" s="48"/>
      <c r="AHL37" s="48"/>
      <c r="AHM37" s="48"/>
      <c r="AHN37" s="48"/>
      <c r="AHO37" s="48"/>
      <c r="AHP37" s="48"/>
      <c r="AHQ37" s="48"/>
      <c r="AHR37" s="48"/>
      <c r="AHS37" s="48"/>
      <c r="AHT37" s="48"/>
      <c r="AHU37" s="48"/>
      <c r="AHV37" s="48"/>
      <c r="AHW37" s="48"/>
      <c r="AHX37" s="48"/>
      <c r="AHY37" s="48"/>
      <c r="AHZ37" s="48"/>
      <c r="AIA37" s="48"/>
      <c r="AIB37" s="48"/>
      <c r="AIC37" s="48"/>
      <c r="AID37" s="48"/>
      <c r="AIE37" s="48"/>
      <c r="AIF37" s="48"/>
      <c r="AIG37" s="48"/>
      <c r="AIH37" s="48"/>
      <c r="AII37" s="48"/>
      <c r="AIJ37" s="48"/>
      <c r="AIK37" s="48"/>
      <c r="AIL37" s="48"/>
      <c r="AIM37" s="48"/>
      <c r="AIN37" s="48"/>
      <c r="AIO37" s="48"/>
      <c r="AIP37" s="48"/>
      <c r="AIQ37" s="48"/>
    </row>
    <row r="38" spans="1:928">
      <c r="A38" s="89" t="s">
        <v>146</v>
      </c>
      <c r="B38" s="88">
        <f>SKAT!B7</f>
        <v>44</v>
      </c>
      <c r="C38" s="88">
        <f>SKAT!D7</f>
        <v>0</v>
      </c>
      <c r="D38" s="88">
        <f>SKAT!B8</f>
        <v>53</v>
      </c>
      <c r="E38" s="88">
        <f>SKAT!D8</f>
        <v>0</v>
      </c>
      <c r="F38" s="88">
        <f>SKAT!B9</f>
        <v>54</v>
      </c>
      <c r="G38" s="88">
        <f>SKAT!D9</f>
        <v>0</v>
      </c>
      <c r="H38" s="88">
        <f>SKAT!B10</f>
        <v>52</v>
      </c>
      <c r="I38" s="88">
        <f>SKAT!D10</f>
        <v>0</v>
      </c>
      <c r="J38" s="88">
        <f>SKAT!B11</f>
        <v>43</v>
      </c>
      <c r="K38" s="88">
        <f>SKAT!D11</f>
        <v>0</v>
      </c>
      <c r="L38" s="88">
        <f>SKAT!B12</f>
        <v>71</v>
      </c>
      <c r="M38" s="88">
        <f>SKAT!D12</f>
        <v>0</v>
      </c>
      <c r="N38" s="88">
        <f>SKAT!B13</f>
        <v>47</v>
      </c>
      <c r="O38" s="88">
        <f>SKAT!D13</f>
        <v>0</v>
      </c>
      <c r="P38" s="88">
        <f>SKAT!B14</f>
        <v>45</v>
      </c>
      <c r="Q38" s="88">
        <f>SKAT!D14</f>
        <v>0</v>
      </c>
      <c r="R38" s="88">
        <f>SKAT!B15</f>
        <v>50</v>
      </c>
      <c r="S38" s="88">
        <f>SKAT!D15</f>
        <v>1</v>
      </c>
      <c r="T38" s="88">
        <f>SKAT!B16</f>
        <v>43</v>
      </c>
      <c r="U38" s="88">
        <f>SKAT!D16</f>
        <v>0</v>
      </c>
      <c r="V38" s="108">
        <f t="shared" si="0"/>
        <v>502</v>
      </c>
      <c r="W38" s="108">
        <f t="shared" si="1"/>
        <v>1</v>
      </c>
      <c r="X38" s="118">
        <f>SKAT!$E$18</f>
        <v>0.5</v>
      </c>
      <c r="Y38" s="108">
        <f t="shared" si="2"/>
        <v>503</v>
      </c>
      <c r="Z38" s="119">
        <f t="shared" si="3"/>
        <v>502.5</v>
      </c>
      <c r="AA38" s="48"/>
      <c r="AIR38"/>
    </row>
    <row r="39" spans="1:928">
      <c r="A39" s="87" t="s">
        <v>101</v>
      </c>
      <c r="B39" s="88">
        <f>SLUK!B7</f>
        <v>33</v>
      </c>
      <c r="C39" s="88">
        <f>SLUK!D7</f>
        <v>0</v>
      </c>
      <c r="D39" s="88">
        <f>SLUK!B8</f>
        <v>40</v>
      </c>
      <c r="E39" s="88">
        <f>SLUK!D8</f>
        <v>0</v>
      </c>
      <c r="F39" s="88">
        <f>SLUK!B9</f>
        <v>44</v>
      </c>
      <c r="G39" s="88">
        <f>SLUK!D9</f>
        <v>0</v>
      </c>
      <c r="H39" s="88">
        <f>SLUK!B10</f>
        <v>41</v>
      </c>
      <c r="I39" s="88">
        <f>SLUK!D10</f>
        <v>0</v>
      </c>
      <c r="J39" s="88">
        <f>SLUK!B11</f>
        <v>45</v>
      </c>
      <c r="K39" s="88">
        <f>SLUK!D11</f>
        <v>0</v>
      </c>
      <c r="L39" s="88">
        <f>SLUK!B12</f>
        <v>55</v>
      </c>
      <c r="M39" s="88">
        <f>SLUK!D12</f>
        <v>0</v>
      </c>
      <c r="N39" s="88">
        <f>SLUK!B13</f>
        <v>64</v>
      </c>
      <c r="O39" s="88">
        <f>SLUK!D13</f>
        <v>0</v>
      </c>
      <c r="P39" s="88">
        <f>SLUK!B14</f>
        <v>56</v>
      </c>
      <c r="Q39" s="88">
        <f>SLUK!D14</f>
        <v>0</v>
      </c>
      <c r="R39" s="88">
        <f>SLUK!B15</f>
        <v>33</v>
      </c>
      <c r="S39" s="88">
        <f>SLUK!D15</f>
        <v>1</v>
      </c>
      <c r="T39" s="88">
        <f>SLUK!B16</f>
        <v>34</v>
      </c>
      <c r="U39" s="88">
        <f>SLUK!D16</f>
        <v>0</v>
      </c>
      <c r="V39" s="108">
        <f t="shared" si="0"/>
        <v>445</v>
      </c>
      <c r="W39" s="108">
        <f t="shared" si="1"/>
        <v>1</v>
      </c>
      <c r="X39" s="118">
        <f>SLUK!$E$18</f>
        <v>0.5</v>
      </c>
      <c r="Y39" s="108">
        <f t="shared" si="2"/>
        <v>446</v>
      </c>
      <c r="Z39" s="119">
        <f t="shared" si="3"/>
        <v>445.5</v>
      </c>
      <c r="AA39" s="48"/>
      <c r="AIR39"/>
    </row>
    <row r="40" spans="1:928">
      <c r="A40" s="87" t="s">
        <v>102</v>
      </c>
      <c r="B40" s="88">
        <f>SMGT!B7</f>
        <v>32</v>
      </c>
      <c r="C40" s="88">
        <f>SMGT!D7</f>
        <v>0</v>
      </c>
      <c r="D40" s="88">
        <f>SMGT!B8</f>
        <v>27</v>
      </c>
      <c r="E40" s="88">
        <f>SMGT!D8</f>
        <v>0</v>
      </c>
      <c r="F40" s="88">
        <f>SMGT!B9</f>
        <v>28</v>
      </c>
      <c r="G40" s="88">
        <f>SMGT!D9</f>
        <v>0</v>
      </c>
      <c r="H40" s="88">
        <f>SMGT!B10</f>
        <v>23</v>
      </c>
      <c r="I40" s="88">
        <f>SMGT!D10</f>
        <v>0</v>
      </c>
      <c r="J40" s="88">
        <f>SMGT!B11</f>
        <v>34</v>
      </c>
      <c r="K40" s="88">
        <f>SMGT!D11</f>
        <v>0</v>
      </c>
      <c r="L40" s="88">
        <f>SMGT!B12</f>
        <v>36</v>
      </c>
      <c r="M40" s="88">
        <f>SMGT!D12</f>
        <v>0</v>
      </c>
      <c r="N40" s="88">
        <f>SMGT!B13</f>
        <v>42</v>
      </c>
      <c r="O40" s="88">
        <f>SMGT!D13</f>
        <v>0</v>
      </c>
      <c r="P40" s="88">
        <f>SMGT!B14</f>
        <v>37</v>
      </c>
      <c r="Q40" s="88">
        <f>SMGT!D14</f>
        <v>0</v>
      </c>
      <c r="R40" s="88">
        <f>SMGT!B15</f>
        <v>32</v>
      </c>
      <c r="S40" s="88">
        <f>SMGT!D15</f>
        <v>0</v>
      </c>
      <c r="T40" s="88">
        <f>SMGT!B16</f>
        <v>34</v>
      </c>
      <c r="U40" s="88">
        <f>SMGT!D16</f>
        <v>0</v>
      </c>
      <c r="V40" s="108">
        <f t="shared" si="0"/>
        <v>325</v>
      </c>
      <c r="W40" s="108">
        <f t="shared" si="1"/>
        <v>0</v>
      </c>
      <c r="X40" s="118">
        <f>SMGT!$E$18</f>
        <v>0</v>
      </c>
      <c r="Y40" s="108">
        <f t="shared" si="2"/>
        <v>325</v>
      </c>
      <c r="Z40" s="119">
        <f t="shared" si="3"/>
        <v>325</v>
      </c>
      <c r="AA40" s="48"/>
      <c r="AIR40"/>
    </row>
    <row r="41" spans="1:928">
      <c r="A41" s="87" t="s">
        <v>103</v>
      </c>
      <c r="B41" s="88">
        <f>SMIC!B7</f>
        <v>35</v>
      </c>
      <c r="C41" s="88">
        <f>SMIC!D7</f>
        <v>0</v>
      </c>
      <c r="D41" s="88">
        <f>SMIC!B8</f>
        <v>30</v>
      </c>
      <c r="E41" s="88">
        <f>SMIC!D8</f>
        <v>0</v>
      </c>
      <c r="F41" s="88">
        <f>SMIC!B9</f>
        <v>31</v>
      </c>
      <c r="G41" s="88">
        <f>SMIC!D9</f>
        <v>0</v>
      </c>
      <c r="H41" s="88">
        <f>SMIC!B10</f>
        <v>30</v>
      </c>
      <c r="I41" s="88">
        <f>SMIC!D10</f>
        <v>0</v>
      </c>
      <c r="J41" s="88">
        <f>SMIC!B11</f>
        <v>31</v>
      </c>
      <c r="K41" s="88">
        <f>SMIC!D11</f>
        <v>0</v>
      </c>
      <c r="L41" s="88">
        <f>SMIC!B12</f>
        <v>37</v>
      </c>
      <c r="M41" s="88">
        <f>SMIC!D12</f>
        <v>0</v>
      </c>
      <c r="N41" s="88">
        <f>SMIC!B13</f>
        <v>23</v>
      </c>
      <c r="O41" s="88">
        <f>SMIC!D13</f>
        <v>0</v>
      </c>
      <c r="P41" s="88">
        <f>SMIC!B14</f>
        <v>29</v>
      </c>
      <c r="Q41" s="88">
        <f>SMIC!D14</f>
        <v>0</v>
      </c>
      <c r="R41" s="88">
        <f>SMIC!B15</f>
        <v>31</v>
      </c>
      <c r="S41" s="88">
        <f>SMIC!D15</f>
        <v>0</v>
      </c>
      <c r="T41" s="88">
        <f>SMIC!B16</f>
        <v>31</v>
      </c>
      <c r="U41" s="88">
        <f>SMIC!D16</f>
        <v>0</v>
      </c>
      <c r="V41" s="108">
        <f t="shared" si="0"/>
        <v>308</v>
      </c>
      <c r="W41" s="108">
        <f t="shared" si="1"/>
        <v>0</v>
      </c>
      <c r="X41" s="118">
        <f>SMIC!$E$18</f>
        <v>0</v>
      </c>
      <c r="Y41" s="108">
        <f t="shared" si="2"/>
        <v>308</v>
      </c>
      <c r="Z41" s="119">
        <f t="shared" si="3"/>
        <v>308</v>
      </c>
      <c r="AA41" s="48"/>
      <c r="AIR41"/>
    </row>
    <row r="42" spans="1:928">
      <c r="A42" s="87" t="s">
        <v>104</v>
      </c>
      <c r="B42" s="88">
        <f>SMRK!B7</f>
        <v>30</v>
      </c>
      <c r="C42" s="88">
        <f>SMRK!D7</f>
        <v>0</v>
      </c>
      <c r="D42" s="88">
        <f>SMRK!B8</f>
        <v>25</v>
      </c>
      <c r="E42" s="88">
        <f>SMRK!D8</f>
        <v>0</v>
      </c>
      <c r="F42" s="88">
        <f>SMRK!B9</f>
        <v>26</v>
      </c>
      <c r="G42" s="88">
        <f>SMRK!D9</f>
        <v>0</v>
      </c>
      <c r="H42" s="88">
        <f>SMRK!B10</f>
        <v>29</v>
      </c>
      <c r="I42" s="88">
        <f>SMRK!D10</f>
        <v>0</v>
      </c>
      <c r="J42" s="88">
        <f>SMRK!B11</f>
        <v>28</v>
      </c>
      <c r="K42" s="88">
        <f>SMRK!D11</f>
        <v>0</v>
      </c>
      <c r="L42" s="88">
        <f>SMRK!B12</f>
        <v>25</v>
      </c>
      <c r="M42" s="88">
        <f>SMRK!D12</f>
        <v>0</v>
      </c>
      <c r="N42" s="88">
        <f>SMRK!B13</f>
        <v>28</v>
      </c>
      <c r="O42" s="88">
        <f>SMRK!D13</f>
        <v>0</v>
      </c>
      <c r="P42" s="88">
        <f>SMRK!B14</f>
        <v>16</v>
      </c>
      <c r="Q42" s="88">
        <f>SMRK!D14</f>
        <v>0</v>
      </c>
      <c r="R42" s="88">
        <f>SMRK!B15</f>
        <v>29</v>
      </c>
      <c r="S42" s="88">
        <f>SMRK!D15</f>
        <v>0</v>
      </c>
      <c r="T42" s="88">
        <f>SMRK!B16</f>
        <v>30</v>
      </c>
      <c r="U42" s="88">
        <f>SMRK!D16</f>
        <v>0</v>
      </c>
      <c r="V42" s="108">
        <f t="shared" si="0"/>
        <v>266</v>
      </c>
      <c r="W42" s="108">
        <f t="shared" si="1"/>
        <v>0</v>
      </c>
      <c r="X42" s="118">
        <f>SMRK!$E$18</f>
        <v>0</v>
      </c>
      <c r="Y42" s="108">
        <f t="shared" si="2"/>
        <v>266</v>
      </c>
      <c r="Z42" s="119">
        <f t="shared" si="3"/>
        <v>266</v>
      </c>
      <c r="AA42" s="48"/>
      <c r="AIR42"/>
    </row>
    <row r="43" spans="1:928">
      <c r="A43" s="87" t="s">
        <v>105</v>
      </c>
      <c r="B43" s="88">
        <f>SMTH!B7</f>
        <v>29</v>
      </c>
      <c r="C43" s="88">
        <f>SMTH!D7</f>
        <v>0</v>
      </c>
      <c r="D43" s="88">
        <f>SMTH!B8</f>
        <v>41</v>
      </c>
      <c r="E43" s="88">
        <f>SMTH!D8</f>
        <v>0</v>
      </c>
      <c r="F43" s="88">
        <f>SMTH!B9</f>
        <v>43</v>
      </c>
      <c r="G43" s="88">
        <f>SMTH!D9</f>
        <v>0</v>
      </c>
      <c r="H43" s="88">
        <f>SMTH!B10</f>
        <v>51</v>
      </c>
      <c r="I43" s="88">
        <f>SMTH!D10</f>
        <v>0</v>
      </c>
      <c r="J43" s="88">
        <f>SMTH!B11</f>
        <v>40</v>
      </c>
      <c r="K43" s="88">
        <f>SMTH!D11</f>
        <v>0</v>
      </c>
      <c r="L43" s="88">
        <f>SMTH!B12</f>
        <v>54</v>
      </c>
      <c r="M43" s="88">
        <f>SMTH!D12</f>
        <v>0</v>
      </c>
      <c r="N43" s="88">
        <f>SMTH!B13</f>
        <v>39</v>
      </c>
      <c r="O43" s="88">
        <f>SMTH!D13</f>
        <v>0</v>
      </c>
      <c r="P43" s="88">
        <f>SMTH!B14</f>
        <v>56</v>
      </c>
      <c r="Q43" s="88">
        <f>SMTH!D14</f>
        <v>0</v>
      </c>
      <c r="R43" s="88">
        <f>SMTH!B15</f>
        <v>37</v>
      </c>
      <c r="S43" s="88">
        <f>SMTH!D15</f>
        <v>1</v>
      </c>
      <c r="T43" s="88">
        <f>SMTH!B16</f>
        <v>42</v>
      </c>
      <c r="U43" s="88">
        <f>SMTH!D16</f>
        <v>0</v>
      </c>
      <c r="V43" s="108">
        <f t="shared" si="0"/>
        <v>432</v>
      </c>
      <c r="W43" s="108">
        <f t="shared" si="1"/>
        <v>1</v>
      </c>
      <c r="X43" s="118">
        <f>SMTH!$E$18</f>
        <v>0.5</v>
      </c>
      <c r="Y43" s="108">
        <f t="shared" si="2"/>
        <v>433</v>
      </c>
      <c r="Z43" s="119">
        <f t="shared" si="3"/>
        <v>432.5</v>
      </c>
      <c r="AA43" s="48"/>
      <c r="AIR43"/>
    </row>
    <row r="44" spans="1:928">
      <c r="A44" s="87" t="s">
        <v>106</v>
      </c>
      <c r="B44" s="88">
        <f>SNIK!B7</f>
        <v>27</v>
      </c>
      <c r="C44" s="88">
        <f>SNIK!D7</f>
        <v>0</v>
      </c>
      <c r="D44" s="88">
        <f>SNIK!B8</f>
        <v>30</v>
      </c>
      <c r="E44" s="88">
        <f>SNIK!D8</f>
        <v>0</v>
      </c>
      <c r="F44" s="88">
        <f>SNIK!B9</f>
        <v>42</v>
      </c>
      <c r="G44" s="88">
        <f>SNIK!D9</f>
        <v>0</v>
      </c>
      <c r="H44" s="88">
        <f>SNIK!B10</f>
        <v>40</v>
      </c>
      <c r="I44" s="88">
        <f>SNIK!D10</f>
        <v>0</v>
      </c>
      <c r="J44" s="88">
        <f>SNIK!B11</f>
        <v>50</v>
      </c>
      <c r="K44" s="88">
        <f>SNIK!D11</f>
        <v>0</v>
      </c>
      <c r="L44" s="88">
        <f>SNIK!B12</f>
        <v>43</v>
      </c>
      <c r="M44" s="88">
        <f>SNIK!D12</f>
        <v>0</v>
      </c>
      <c r="N44" s="88">
        <f>SNIK!B13</f>
        <v>64</v>
      </c>
      <c r="O44" s="88">
        <f>SNIK!D13</f>
        <v>0</v>
      </c>
      <c r="P44" s="88">
        <f>SNIK!B14</f>
        <v>60</v>
      </c>
      <c r="Q44" s="88">
        <f>SNIK!D14</f>
        <v>0</v>
      </c>
      <c r="R44" s="88">
        <f>SNIK!B15</f>
        <v>22</v>
      </c>
      <c r="S44" s="88">
        <f>SNIK!D15</f>
        <v>0</v>
      </c>
      <c r="T44" s="88">
        <f>SNIK!B16</f>
        <v>28</v>
      </c>
      <c r="U44" s="88">
        <f>SNIK!D16</f>
        <v>0</v>
      </c>
      <c r="V44" s="108">
        <f t="shared" si="0"/>
        <v>406</v>
      </c>
      <c r="W44" s="108">
        <f t="shared" si="1"/>
        <v>0</v>
      </c>
      <c r="X44" s="118">
        <f>SNIK!$E$18</f>
        <v>0</v>
      </c>
      <c r="Y44" s="108">
        <f t="shared" si="2"/>
        <v>406</v>
      </c>
      <c r="Z44" s="119">
        <f t="shared" si="3"/>
        <v>406</v>
      </c>
      <c r="AA44" s="48"/>
      <c r="AIR44"/>
    </row>
    <row r="45" spans="1:928">
      <c r="A45" s="87" t="s">
        <v>107</v>
      </c>
      <c r="B45" s="88">
        <f>SPAU!B7</f>
        <v>35</v>
      </c>
      <c r="C45" s="88">
        <f>SPAU!D7</f>
        <v>0</v>
      </c>
      <c r="D45" s="88">
        <f>SPAU!B8</f>
        <v>33</v>
      </c>
      <c r="E45" s="88">
        <f>SPAU!D8</f>
        <v>0</v>
      </c>
      <c r="F45" s="88">
        <f>SPAU!B9</f>
        <v>32</v>
      </c>
      <c r="G45" s="88">
        <f>SPAU!D9</f>
        <v>0</v>
      </c>
      <c r="H45" s="88">
        <f>SPAU!B10</f>
        <v>28</v>
      </c>
      <c r="I45" s="88">
        <f>SPAU!D10</f>
        <v>0</v>
      </c>
      <c r="J45" s="88">
        <f>SPAU!B11</f>
        <v>35</v>
      </c>
      <c r="K45" s="88">
        <f>SPAU!D11</f>
        <v>0</v>
      </c>
      <c r="L45" s="88">
        <f>SPAU!B12</f>
        <v>30</v>
      </c>
      <c r="M45" s="88">
        <f>SPAU!D12</f>
        <v>0</v>
      </c>
      <c r="N45" s="88">
        <f>SPAU!B13</f>
        <v>22</v>
      </c>
      <c r="O45" s="88">
        <f>SPAU!D13</f>
        <v>0</v>
      </c>
      <c r="P45" s="88">
        <f>SPAU!B14</f>
        <v>30</v>
      </c>
      <c r="Q45" s="88">
        <f>SPAU!D14</f>
        <v>0</v>
      </c>
      <c r="R45" s="88">
        <f>SPAU!B15</f>
        <v>39</v>
      </c>
      <c r="S45" s="88">
        <f>SPAU!D15</f>
        <v>0</v>
      </c>
      <c r="T45" s="88">
        <f>SPAU!B16</f>
        <v>38</v>
      </c>
      <c r="U45" s="88">
        <f>SPAU!D16</f>
        <v>0</v>
      </c>
      <c r="V45" s="108">
        <f t="shared" si="0"/>
        <v>322</v>
      </c>
      <c r="W45" s="108">
        <f t="shared" si="1"/>
        <v>0</v>
      </c>
      <c r="X45" s="118">
        <f>SPAU!$E$18</f>
        <v>0</v>
      </c>
      <c r="Y45" s="108">
        <f t="shared" si="2"/>
        <v>322</v>
      </c>
      <c r="Z45" s="119">
        <f t="shared" si="3"/>
        <v>322</v>
      </c>
      <c r="AA45" s="48"/>
      <c r="AIR45"/>
    </row>
    <row r="46" spans="1:928">
      <c r="A46" s="87" t="s">
        <v>108</v>
      </c>
      <c r="B46" s="88">
        <f>SPET!B7</f>
        <v>21</v>
      </c>
      <c r="C46" s="88">
        <f>SPET!D7</f>
        <v>0</v>
      </c>
      <c r="D46" s="88">
        <f>SPET!B8</f>
        <v>28</v>
      </c>
      <c r="E46" s="88">
        <f>SPET!D8</f>
        <v>0</v>
      </c>
      <c r="F46" s="88">
        <f>SPET!B9</f>
        <v>24</v>
      </c>
      <c r="G46" s="88">
        <f>SPET!D9</f>
        <v>0</v>
      </c>
      <c r="H46" s="88">
        <f>SPET!B10</f>
        <v>26</v>
      </c>
      <c r="I46" s="88">
        <f>SPET!D10</f>
        <v>0</v>
      </c>
      <c r="J46" s="88">
        <f>SPET!B11</f>
        <v>33</v>
      </c>
      <c r="K46" s="88">
        <f>SPET!D11</f>
        <v>0</v>
      </c>
      <c r="L46" s="88">
        <f>SPET!B12</f>
        <v>26</v>
      </c>
      <c r="M46" s="88">
        <f>SPET!D12</f>
        <v>0</v>
      </c>
      <c r="N46" s="88">
        <f>SPET!B13</f>
        <v>26</v>
      </c>
      <c r="O46" s="88">
        <f>SPET!D13</f>
        <v>0</v>
      </c>
      <c r="P46" s="88">
        <f>SPET!B14</f>
        <v>16</v>
      </c>
      <c r="Q46" s="88">
        <f>SPET!D14</f>
        <v>0</v>
      </c>
      <c r="R46" s="88">
        <f>SPET!B15</f>
        <v>22</v>
      </c>
      <c r="S46" s="88">
        <f>SPET!D15</f>
        <v>0</v>
      </c>
      <c r="T46" s="88">
        <f>SPET!B16</f>
        <v>24</v>
      </c>
      <c r="U46" s="88">
        <f>SPET!D16</f>
        <v>0</v>
      </c>
      <c r="V46" s="108">
        <f t="shared" si="0"/>
        <v>246</v>
      </c>
      <c r="W46" s="108">
        <f t="shared" si="1"/>
        <v>0</v>
      </c>
      <c r="X46" s="118">
        <f>SPET!$E$18</f>
        <v>0</v>
      </c>
      <c r="Y46" s="108">
        <f t="shared" si="2"/>
        <v>246</v>
      </c>
      <c r="Z46" s="119">
        <f t="shared" si="3"/>
        <v>246</v>
      </c>
      <c r="AA46" s="48"/>
      <c r="AIR46"/>
    </row>
    <row r="47" spans="1:928">
      <c r="A47" s="87" t="s">
        <v>256</v>
      </c>
      <c r="B47" s="88">
        <f>STEC!B7</f>
        <v>49</v>
      </c>
      <c r="C47" s="88">
        <f>STEC!D7</f>
        <v>0</v>
      </c>
      <c r="D47" s="88">
        <f>STEC!B8</f>
        <v>43</v>
      </c>
      <c r="E47" s="88">
        <f>STEC!D8</f>
        <v>0</v>
      </c>
      <c r="F47" s="88">
        <f>STEC!B9</f>
        <v>49</v>
      </c>
      <c r="G47" s="88">
        <f>STEC!D9</f>
        <v>0</v>
      </c>
      <c r="H47" s="88">
        <f>STEC!B10</f>
        <v>48</v>
      </c>
      <c r="I47" s="88">
        <f>STEC!D10</f>
        <v>0</v>
      </c>
      <c r="J47" s="88">
        <f>STEC!B11</f>
        <v>47</v>
      </c>
      <c r="K47" s="88">
        <f>STEC!D11</f>
        <v>0</v>
      </c>
      <c r="L47" s="88">
        <f>STEC!B12</f>
        <v>55</v>
      </c>
      <c r="M47" s="88">
        <f>STEC!D120</f>
        <v>0</v>
      </c>
      <c r="N47" s="88">
        <f>STEC!B13</f>
        <v>60</v>
      </c>
      <c r="O47" s="88">
        <f>STEC!D13</f>
        <v>0</v>
      </c>
      <c r="P47" s="88">
        <f>STEC!B14</f>
        <v>50</v>
      </c>
      <c r="Q47" s="88">
        <f>STEC!D14</f>
        <v>0</v>
      </c>
      <c r="R47" s="88">
        <f>STEC!B15</f>
        <v>36</v>
      </c>
      <c r="S47" s="88">
        <f>STEC!D15</f>
        <v>0</v>
      </c>
      <c r="T47" s="88">
        <f>STEC!B16</f>
        <v>38</v>
      </c>
      <c r="U47" s="88">
        <f>STEC!D16</f>
        <v>0</v>
      </c>
      <c r="V47" s="108">
        <f>SUM(B47+D47+F47+H47+J47+L47+N47+P47+R47+T47)</f>
        <v>475</v>
      </c>
      <c r="W47" s="108">
        <f>SUM(C47,E47,G47,I47,K47,M47,O47,Q47,S47,U47)</f>
        <v>0</v>
      </c>
      <c r="X47" s="118">
        <f>STEC!$E$18</f>
        <v>0</v>
      </c>
      <c r="Y47" s="108">
        <f t="shared" ref="Y47" si="4">SUM(V47+W47)</f>
        <v>475</v>
      </c>
      <c r="Z47" s="119">
        <f>V47+X47</f>
        <v>475</v>
      </c>
      <c r="AA47" s="48"/>
      <c r="AIR47"/>
    </row>
    <row r="48" spans="1:928">
      <c r="A48" s="87" t="s">
        <v>109</v>
      </c>
      <c r="B48" s="88">
        <f>STEE!B7</f>
        <v>24</v>
      </c>
      <c r="C48" s="88">
        <f>STEE!D7</f>
        <v>0</v>
      </c>
      <c r="D48" s="88">
        <f>STEE!B8</f>
        <v>20</v>
      </c>
      <c r="E48" s="88">
        <f>STEE!D8</f>
        <v>0</v>
      </c>
      <c r="F48" s="88">
        <f>STEE!B9</f>
        <v>16</v>
      </c>
      <c r="G48" s="88">
        <f>STEE!D9</f>
        <v>0</v>
      </c>
      <c r="H48" s="88">
        <f>STEE!B10</f>
        <v>22</v>
      </c>
      <c r="I48" s="88">
        <f>STEE!D10</f>
        <v>0</v>
      </c>
      <c r="J48" s="88">
        <f>STEE!B11</f>
        <v>22</v>
      </c>
      <c r="K48" s="88">
        <f>STEE!D11</f>
        <v>0</v>
      </c>
      <c r="L48" s="88">
        <f>STEE!B12</f>
        <v>26</v>
      </c>
      <c r="M48" s="88">
        <f>STEE!D12</f>
        <v>0</v>
      </c>
      <c r="N48" s="88">
        <f>STEE!B13</f>
        <v>19</v>
      </c>
      <c r="O48" s="88">
        <f>STEE!D13</f>
        <v>0</v>
      </c>
      <c r="P48" s="88">
        <f>STEE!B14</f>
        <v>13</v>
      </c>
      <c r="Q48" s="88">
        <f>STEE!D14</f>
        <v>0</v>
      </c>
      <c r="R48" s="88">
        <f>STEE!B15</f>
        <v>13</v>
      </c>
      <c r="S48" s="88">
        <f>STEE!D15</f>
        <v>0</v>
      </c>
      <c r="T48" s="88">
        <f>STEE!B16</f>
        <v>19</v>
      </c>
      <c r="U48" s="88">
        <f>STEE!D16</f>
        <v>0</v>
      </c>
      <c r="V48" s="108">
        <f t="shared" si="0"/>
        <v>194</v>
      </c>
      <c r="W48" s="108">
        <f t="shared" si="1"/>
        <v>0</v>
      </c>
      <c r="X48" s="118">
        <f>STEE!$E$18</f>
        <v>0</v>
      </c>
      <c r="Y48" s="108">
        <f t="shared" si="2"/>
        <v>194</v>
      </c>
      <c r="Z48" s="119">
        <f t="shared" si="3"/>
        <v>194</v>
      </c>
      <c r="AA48" s="48"/>
      <c r="AIR48"/>
    </row>
    <row r="49" spans="1:928">
      <c r="A49" s="87" t="s">
        <v>110</v>
      </c>
      <c r="B49" s="88">
        <f>STEK!B7</f>
        <v>22</v>
      </c>
      <c r="C49" s="88">
        <f>STEK!D7</f>
        <v>0</v>
      </c>
      <c r="D49" s="88">
        <f>STEK!B8</f>
        <v>19</v>
      </c>
      <c r="E49" s="88">
        <f>STEK!D8</f>
        <v>0</v>
      </c>
      <c r="F49" s="88">
        <f>STEK!B9</f>
        <v>22</v>
      </c>
      <c r="G49" s="88">
        <f>STEK!D9</f>
        <v>0</v>
      </c>
      <c r="H49" s="88">
        <f>STEK!B10</f>
        <v>22</v>
      </c>
      <c r="I49" s="88">
        <f>STEK!D10</f>
        <v>0</v>
      </c>
      <c r="J49" s="88">
        <f>STEK!B11</f>
        <v>22</v>
      </c>
      <c r="K49" s="88">
        <f>STEK!D11</f>
        <v>0</v>
      </c>
      <c r="L49" s="88">
        <f>STEK!B12</f>
        <v>20</v>
      </c>
      <c r="M49" s="88">
        <f>STEK!D12</f>
        <v>0</v>
      </c>
      <c r="N49" s="88">
        <f>STEK!B13</f>
        <v>21</v>
      </c>
      <c r="O49" s="88">
        <f>STEK!D13</f>
        <v>0</v>
      </c>
      <c r="P49" s="88">
        <f>STEK!B14</f>
        <v>19</v>
      </c>
      <c r="Q49" s="88">
        <f>STEK!D14</f>
        <v>0</v>
      </c>
      <c r="R49" s="88">
        <f>STEK!B15</f>
        <v>23</v>
      </c>
      <c r="S49" s="88">
        <f>STEK!D15</f>
        <v>0</v>
      </c>
      <c r="T49" s="88">
        <f>STEK!B16</f>
        <v>26</v>
      </c>
      <c r="U49" s="88">
        <f>STEK!D16</f>
        <v>0</v>
      </c>
      <c r="V49" s="108">
        <f t="shared" si="0"/>
        <v>216</v>
      </c>
      <c r="W49" s="108">
        <f t="shared" si="1"/>
        <v>0</v>
      </c>
      <c r="X49" s="118">
        <f>STEK!$E$18</f>
        <v>0</v>
      </c>
      <c r="Y49" s="108">
        <f t="shared" si="2"/>
        <v>216</v>
      </c>
      <c r="Z49" s="119">
        <f t="shared" si="3"/>
        <v>216</v>
      </c>
      <c r="AA49" s="48"/>
      <c r="AIR49"/>
    </row>
    <row r="50" spans="1:928">
      <c r="A50" s="87" t="s">
        <v>111</v>
      </c>
      <c r="B50" s="88">
        <f>STIM!B7</f>
        <v>20</v>
      </c>
      <c r="C50" s="88">
        <f>STIM!D7</f>
        <v>0</v>
      </c>
      <c r="D50" s="88">
        <f>STIM!B8</f>
        <v>25</v>
      </c>
      <c r="E50" s="88">
        <f>STIM!D8</f>
        <v>0</v>
      </c>
      <c r="F50" s="88">
        <f>STIM!B9</f>
        <v>23</v>
      </c>
      <c r="G50" s="88">
        <f>STIM!D9</f>
        <v>0</v>
      </c>
      <c r="H50" s="88">
        <f>STIM!B10</f>
        <v>24</v>
      </c>
      <c r="I50" s="88">
        <f>STIM!D10</f>
        <v>0</v>
      </c>
      <c r="J50" s="88">
        <f>STIM!B11</f>
        <v>35</v>
      </c>
      <c r="K50" s="88">
        <f>STIM!D11</f>
        <v>0</v>
      </c>
      <c r="L50" s="88">
        <f>STIM!B12</f>
        <v>24</v>
      </c>
      <c r="M50" s="88">
        <f>STIM!D12</f>
        <v>0</v>
      </c>
      <c r="N50" s="88">
        <f>STIM!B13</f>
        <v>28</v>
      </c>
      <c r="O50" s="88">
        <f>STIM!D13</f>
        <v>0</v>
      </c>
      <c r="P50" s="88">
        <f>STIM!B14</f>
        <v>23</v>
      </c>
      <c r="Q50" s="88">
        <f>STIM!D14</f>
        <v>0</v>
      </c>
      <c r="R50" s="88">
        <f>STIM!B15</f>
        <v>27</v>
      </c>
      <c r="S50" s="88">
        <f>STIM!D15</f>
        <v>0</v>
      </c>
      <c r="T50" s="88">
        <f>STIM!B16</f>
        <v>23</v>
      </c>
      <c r="U50" s="88">
        <f>STIM!D16</f>
        <v>0</v>
      </c>
      <c r="V50" s="108">
        <f t="shared" si="0"/>
        <v>252</v>
      </c>
      <c r="W50" s="108">
        <f t="shared" si="1"/>
        <v>0</v>
      </c>
      <c r="X50" s="118">
        <f>STIM!$E$18</f>
        <v>0</v>
      </c>
      <c r="Y50" s="108">
        <f t="shared" si="2"/>
        <v>252</v>
      </c>
      <c r="Z50" s="119">
        <f t="shared" si="3"/>
        <v>252</v>
      </c>
      <c r="AA50" s="48"/>
      <c r="AIR50"/>
    </row>
    <row r="51" spans="1:928" ht="13.5" thickBot="1">
      <c r="A51" s="87" t="s">
        <v>112</v>
      </c>
      <c r="B51" s="88">
        <f>SVIN!B7</f>
        <v>26</v>
      </c>
      <c r="C51" s="88">
        <f>SVIN!D7</f>
        <v>0</v>
      </c>
      <c r="D51" s="88">
        <f>SVIN!B8</f>
        <v>31</v>
      </c>
      <c r="E51" s="88">
        <f>SVIN!D8</f>
        <v>0</v>
      </c>
      <c r="F51" s="88">
        <f>SVIN!B9</f>
        <v>34</v>
      </c>
      <c r="G51" s="88">
        <f>SVIN!D9</f>
        <v>0</v>
      </c>
      <c r="H51" s="88">
        <f>SVIN!B10</f>
        <v>43</v>
      </c>
      <c r="I51" s="88">
        <f>SVIN!D10</f>
        <v>0</v>
      </c>
      <c r="J51" s="88">
        <f>SVIN!B11</f>
        <v>48</v>
      </c>
      <c r="K51" s="88">
        <f>SVIN!D11</f>
        <v>0</v>
      </c>
      <c r="L51" s="88">
        <f>SVIN!B12</f>
        <v>48</v>
      </c>
      <c r="M51" s="88">
        <f>SVIN!D12</f>
        <v>0</v>
      </c>
      <c r="N51" s="88">
        <f>SVIN!B13</f>
        <v>57</v>
      </c>
      <c r="O51" s="88">
        <f>SVIN!D13</f>
        <v>0</v>
      </c>
      <c r="P51" s="88">
        <f>SVIN!B14</f>
        <v>45</v>
      </c>
      <c r="Q51" s="88">
        <f>SVIN!D14</f>
        <v>0</v>
      </c>
      <c r="R51" s="88">
        <f>SVIN!B15</f>
        <v>22</v>
      </c>
      <c r="S51" s="88">
        <f>SVIN!D15</f>
        <v>0</v>
      </c>
      <c r="T51" s="88">
        <f>SVIN!B16</f>
        <v>23</v>
      </c>
      <c r="U51" s="88">
        <f>SVIN!D16</f>
        <v>0</v>
      </c>
      <c r="V51" s="108">
        <f t="shared" si="0"/>
        <v>377</v>
      </c>
      <c r="W51" s="108">
        <f t="shared" si="1"/>
        <v>0</v>
      </c>
      <c r="X51" s="118">
        <f>SVIN!$E$18</f>
        <v>0</v>
      </c>
      <c r="Y51" s="108">
        <f t="shared" si="2"/>
        <v>377</v>
      </c>
      <c r="Z51" s="119">
        <f t="shared" si="3"/>
        <v>377</v>
      </c>
      <c r="AA51" s="48"/>
      <c r="AIR51"/>
    </row>
    <row r="52" spans="1:928" ht="14.25" thickTop="1" thickBot="1">
      <c r="A52" s="90" t="s">
        <v>1</v>
      </c>
      <c r="B52" s="140">
        <f t="shared" ref="B52:U52" si="5">SUM(B8:B51)</f>
        <v>1555</v>
      </c>
      <c r="C52" s="91">
        <f t="shared" si="5"/>
        <v>0</v>
      </c>
      <c r="D52" s="140">
        <f t="shared" si="5"/>
        <v>1544</v>
      </c>
      <c r="E52" s="91">
        <f t="shared" si="5"/>
        <v>0</v>
      </c>
      <c r="F52" s="140">
        <f t="shared" si="5"/>
        <v>1618</v>
      </c>
      <c r="G52" s="91">
        <f t="shared" si="5"/>
        <v>0</v>
      </c>
      <c r="H52" s="140">
        <f t="shared" si="5"/>
        <v>1594</v>
      </c>
      <c r="I52" s="91">
        <f t="shared" si="5"/>
        <v>0</v>
      </c>
      <c r="J52" s="140">
        <f t="shared" si="5"/>
        <v>1601</v>
      </c>
      <c r="K52" s="91">
        <f t="shared" si="5"/>
        <v>0</v>
      </c>
      <c r="L52" s="140">
        <f t="shared" si="5"/>
        <v>1719</v>
      </c>
      <c r="M52" s="91">
        <f t="shared" si="5"/>
        <v>0</v>
      </c>
      <c r="N52" s="140">
        <f t="shared" si="5"/>
        <v>1598</v>
      </c>
      <c r="O52" s="91">
        <f t="shared" si="5"/>
        <v>0</v>
      </c>
      <c r="P52" s="140">
        <f t="shared" si="5"/>
        <v>1561</v>
      </c>
      <c r="Q52" s="91">
        <f t="shared" si="5"/>
        <v>0</v>
      </c>
      <c r="R52" s="140">
        <f t="shared" si="5"/>
        <v>1481</v>
      </c>
      <c r="S52" s="91">
        <f t="shared" si="5"/>
        <v>14</v>
      </c>
      <c r="T52" s="140">
        <f t="shared" si="5"/>
        <v>1587</v>
      </c>
      <c r="U52" s="91">
        <f t="shared" si="5"/>
        <v>1</v>
      </c>
      <c r="V52" s="108">
        <f t="shared" si="0"/>
        <v>15858</v>
      </c>
      <c r="W52" s="108">
        <f t="shared" si="1"/>
        <v>15</v>
      </c>
      <c r="X52" s="118">
        <f>SUM(X8:X51)</f>
        <v>7.5</v>
      </c>
      <c r="Y52" s="108">
        <f t="shared" si="2"/>
        <v>15873</v>
      </c>
      <c r="Z52" s="119">
        <f t="shared" si="3"/>
        <v>15865.5</v>
      </c>
      <c r="AA52" s="48"/>
      <c r="AIR52"/>
    </row>
    <row r="53" spans="1:928" ht="14.25" thickTop="1" thickBot="1">
      <c r="A53" s="8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928" ht="14.25" thickTop="1" thickBot="1">
      <c r="A54" s="350" t="s">
        <v>191</v>
      </c>
      <c r="B54" s="360" t="s">
        <v>69</v>
      </c>
      <c r="C54" s="361"/>
      <c r="D54" s="361"/>
      <c r="E54" s="361"/>
      <c r="F54" s="361"/>
      <c r="G54" s="361"/>
      <c r="H54" s="361"/>
      <c r="I54" s="362"/>
      <c r="J54" s="360" t="s">
        <v>70</v>
      </c>
      <c r="K54" s="361"/>
      <c r="L54" s="361"/>
      <c r="M54" s="361"/>
      <c r="N54" s="361"/>
      <c r="O54" s="361"/>
      <c r="P54" s="361"/>
      <c r="Q54" s="362"/>
      <c r="R54" s="366" t="s">
        <v>7</v>
      </c>
      <c r="S54" s="366"/>
      <c r="T54" s="366"/>
      <c r="U54" s="360" t="s">
        <v>8</v>
      </c>
      <c r="V54" s="361"/>
      <c r="W54" s="361"/>
      <c r="X54" s="361"/>
      <c r="Y54" s="361"/>
      <c r="Z54" s="361"/>
      <c r="AA54" s="362"/>
    </row>
    <row r="55" spans="1:928" ht="14.25" thickTop="1" thickBot="1">
      <c r="A55" s="351"/>
      <c r="B55" s="363">
        <f>SUM(B52:G52)</f>
        <v>4717</v>
      </c>
      <c r="C55" s="364"/>
      <c r="D55" s="364"/>
      <c r="E55" s="364"/>
      <c r="F55" s="364"/>
      <c r="G55" s="364"/>
      <c r="H55" s="364"/>
      <c r="I55" s="364"/>
      <c r="J55" s="363">
        <f>SUM(H52:Q53)</f>
        <v>8073</v>
      </c>
      <c r="K55" s="364"/>
      <c r="L55" s="364"/>
      <c r="M55" s="364"/>
      <c r="N55" s="364"/>
      <c r="O55" s="364"/>
      <c r="P55" s="364"/>
      <c r="Q55" s="365"/>
      <c r="R55" s="367">
        <f>SUM(R52+S52)</f>
        <v>1495</v>
      </c>
      <c r="S55" s="367"/>
      <c r="T55" s="367"/>
      <c r="U55" s="363">
        <f>SUM(T52+U52)</f>
        <v>1588</v>
      </c>
      <c r="V55" s="364"/>
      <c r="W55" s="364"/>
      <c r="X55" s="364"/>
      <c r="Y55" s="364"/>
      <c r="Z55" s="364"/>
      <c r="AA55" s="365"/>
    </row>
    <row r="56" spans="1:928" ht="14.25" thickTop="1" thickBo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928" ht="13.5" thickBot="1">
      <c r="A57" s="352" t="s">
        <v>118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4"/>
    </row>
    <row r="58" spans="1:928" ht="13.5" thickBot="1">
      <c r="A58" s="48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48"/>
      <c r="O58" s="48"/>
      <c r="P58" s="49"/>
      <c r="Q58" s="49"/>
      <c r="R58" s="49"/>
      <c r="S58" s="49"/>
      <c r="T58" s="83"/>
      <c r="U58" s="83"/>
      <c r="V58" s="83"/>
      <c r="W58" s="83"/>
      <c r="X58" s="48"/>
      <c r="Y58" s="48"/>
      <c r="Z58" s="48"/>
      <c r="AA58" s="48"/>
    </row>
    <row r="59" spans="1:928" ht="25.5" thickTop="1" thickBot="1">
      <c r="A59" s="98" t="s">
        <v>0</v>
      </c>
      <c r="B59" s="99" t="s">
        <v>202</v>
      </c>
      <c r="C59" s="99" t="s">
        <v>201</v>
      </c>
      <c r="D59" s="99" t="s">
        <v>200</v>
      </c>
      <c r="E59" s="99" t="s">
        <v>203</v>
      </c>
      <c r="F59" s="99" t="s">
        <v>204</v>
      </c>
      <c r="G59" s="99" t="s">
        <v>205</v>
      </c>
      <c r="H59" s="99" t="s">
        <v>206</v>
      </c>
      <c r="I59" s="99" t="s">
        <v>207</v>
      </c>
      <c r="J59" s="99" t="s">
        <v>186</v>
      </c>
      <c r="K59" s="100" t="s">
        <v>187</v>
      </c>
      <c r="L59" s="106" t="s">
        <v>22</v>
      </c>
      <c r="M59" s="109" t="s">
        <v>12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</row>
    <row r="60" spans="1:928" ht="13.5" thickTop="1">
      <c r="A60" s="101" t="s">
        <v>73</v>
      </c>
      <c r="B60" s="113">
        <f>BSCT!$C$7</f>
        <v>0</v>
      </c>
      <c r="C60" s="113">
        <f>BSCT!$C$8</f>
        <v>0</v>
      </c>
      <c r="D60" s="113">
        <f>BSCT!$C$9</f>
        <v>0</v>
      </c>
      <c r="E60" s="113">
        <f>BSCT!$C$10</f>
        <v>0</v>
      </c>
      <c r="F60" s="113">
        <f>BSCT!$C$11</f>
        <v>0</v>
      </c>
      <c r="G60" s="113">
        <f>BSCT!$C$12</f>
        <v>0</v>
      </c>
      <c r="H60" s="113">
        <f>BSCT!$C$13</f>
        <v>0</v>
      </c>
      <c r="I60" s="113">
        <f>BSCT!$C$14</f>
        <v>0</v>
      </c>
      <c r="J60" s="113">
        <f>BSCT!$C$15</f>
        <v>0</v>
      </c>
      <c r="K60" s="113">
        <f>BSCT!$C$16</f>
        <v>0</v>
      </c>
      <c r="L60" s="107">
        <f t="shared" ref="L60:L104" si="6">SUM(B60+C60+D60+E60+F60+G60+H60+I60+J60+K60)</f>
        <v>0</v>
      </c>
      <c r="M60" s="121">
        <f t="shared" ref="M60:M104" si="7">L60</f>
        <v>0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</row>
    <row r="61" spans="1:928">
      <c r="A61" s="101" t="s">
        <v>74</v>
      </c>
      <c r="B61" s="113">
        <f>CKIN!$C$7</f>
        <v>0</v>
      </c>
      <c r="C61" s="113">
        <f>CKIN!$C$8</f>
        <v>0</v>
      </c>
      <c r="D61" s="113">
        <f>CKIN!$C$9</f>
        <v>0</v>
      </c>
      <c r="E61" s="113">
        <f>CKIN!$C$10</f>
        <v>0</v>
      </c>
      <c r="F61" s="113">
        <f>CKIN!$C$11</f>
        <v>0</v>
      </c>
      <c r="G61" s="113">
        <f>CKIN!$C$12</f>
        <v>0</v>
      </c>
      <c r="H61" s="113">
        <f>CKIN!$C$13</f>
        <v>0</v>
      </c>
      <c r="I61" s="113">
        <f>CKIN!$C$14</f>
        <v>0</v>
      </c>
      <c r="J61" s="113">
        <f>CKIN!$C$15</f>
        <v>0</v>
      </c>
      <c r="K61" s="113">
        <f>CKIN!$C$16</f>
        <v>0</v>
      </c>
      <c r="L61" s="107">
        <f t="shared" si="6"/>
        <v>0</v>
      </c>
      <c r="M61" s="121">
        <f t="shared" si="7"/>
        <v>0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</row>
    <row r="62" spans="1:928">
      <c r="A62" s="101" t="s">
        <v>75</v>
      </c>
      <c r="B62" s="113">
        <f>CMRT!$C$7</f>
        <v>0</v>
      </c>
      <c r="C62" s="113">
        <f>CMRT!$C$8</f>
        <v>0</v>
      </c>
      <c r="D62" s="113">
        <f>CMRT!$C$9</f>
        <v>0</v>
      </c>
      <c r="E62" s="113">
        <f>CMRT!$C$10</f>
        <v>0</v>
      </c>
      <c r="F62" s="113">
        <f>CMRT!$C$11</f>
        <v>0</v>
      </c>
      <c r="G62" s="113">
        <f>CMRT!$C$12</f>
        <v>0</v>
      </c>
      <c r="H62" s="113">
        <f>CMRT!$C$13</f>
        <v>0</v>
      </c>
      <c r="I62" s="113">
        <f>CMRT!$C$14</f>
        <v>0</v>
      </c>
      <c r="J62" s="113">
        <f>CMRT!$C$15</f>
        <v>0</v>
      </c>
      <c r="K62" s="113">
        <f>CMRT!$C$16</f>
        <v>0</v>
      </c>
      <c r="L62" s="107">
        <f t="shared" si="6"/>
        <v>0</v>
      </c>
      <c r="M62" s="121">
        <f t="shared" si="7"/>
        <v>0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</row>
    <row r="63" spans="1:928">
      <c r="A63" s="101" t="s">
        <v>76</v>
      </c>
      <c r="B63" s="113">
        <f>HFAM!$C$7</f>
        <v>0</v>
      </c>
      <c r="C63" s="113">
        <f>HFAM!$C$8</f>
        <v>0</v>
      </c>
      <c r="D63" s="113">
        <f>HFAM!$C$9</f>
        <v>0</v>
      </c>
      <c r="E63" s="113">
        <f>HFAM!$C$10</f>
        <v>0</v>
      </c>
      <c r="F63" s="113">
        <f>HFAM!$C$11</f>
        <v>0</v>
      </c>
      <c r="G63" s="113">
        <f>HFAM!$C$12</f>
        <v>0</v>
      </c>
      <c r="H63" s="113">
        <f>HFAM!$C$13</f>
        <v>0</v>
      </c>
      <c r="I63" s="113">
        <f>HFAM!$C$14</f>
        <v>0</v>
      </c>
      <c r="J63" s="113">
        <f>HFAM!$C$15</f>
        <v>0</v>
      </c>
      <c r="K63" s="113">
        <f>HFAM!$C$16</f>
        <v>0</v>
      </c>
      <c r="L63" s="107">
        <f t="shared" si="6"/>
        <v>0</v>
      </c>
      <c r="M63" s="121">
        <f t="shared" si="7"/>
        <v>0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</row>
    <row r="64" spans="1:928">
      <c r="A64" s="101" t="s">
        <v>77</v>
      </c>
      <c r="B64" s="113">
        <f>HROS!$C$7</f>
        <v>0</v>
      </c>
      <c r="C64" s="113">
        <f>HROS!$C$8</f>
        <v>1</v>
      </c>
      <c r="D64" s="113">
        <f>HROS!$C$9</f>
        <v>0</v>
      </c>
      <c r="E64" s="113">
        <f>HROS!$C$10</f>
        <v>0</v>
      </c>
      <c r="F64" s="113">
        <f>HROS!$C$11</f>
        <v>1</v>
      </c>
      <c r="G64" s="113">
        <f>HROS!$C$12</f>
        <v>1</v>
      </c>
      <c r="H64" s="113">
        <f>HROS!$C$13</f>
        <v>0</v>
      </c>
      <c r="I64" s="113">
        <f>HROS!$C$14</f>
        <v>0</v>
      </c>
      <c r="J64" s="113">
        <f>HROS!$C$15</f>
        <v>0</v>
      </c>
      <c r="K64" s="113">
        <f>HROS!$C$16</f>
        <v>0</v>
      </c>
      <c r="L64" s="107">
        <f t="shared" si="6"/>
        <v>3</v>
      </c>
      <c r="M64" s="121">
        <f t="shared" si="7"/>
        <v>3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</row>
    <row r="65" spans="1:928">
      <c r="A65" s="101" t="s">
        <v>78</v>
      </c>
      <c r="B65" s="113">
        <f>HSPI!$C$7</f>
        <v>0</v>
      </c>
      <c r="C65" s="113">
        <f>HSPI!$C$8</f>
        <v>0</v>
      </c>
      <c r="D65" s="113">
        <f>HSPI!$C$9</f>
        <v>0</v>
      </c>
      <c r="E65" s="113">
        <f>HSPI!$C$10</f>
        <v>0</v>
      </c>
      <c r="F65" s="113">
        <f>HSPI!$C$11</f>
        <v>0</v>
      </c>
      <c r="G65" s="113">
        <f>HSPI!$C$12</f>
        <v>0</v>
      </c>
      <c r="H65" s="113">
        <f>HSPI!$C$13</f>
        <v>0</v>
      </c>
      <c r="I65" s="113">
        <f>HSPI!$C$14</f>
        <v>0</v>
      </c>
      <c r="J65" s="113">
        <f>HSPI!$C$15</f>
        <v>0</v>
      </c>
      <c r="K65" s="113">
        <f>HSPI!$C$16</f>
        <v>0</v>
      </c>
      <c r="L65" s="107">
        <f t="shared" si="6"/>
        <v>0</v>
      </c>
      <c r="M65" s="121">
        <f t="shared" si="7"/>
        <v>0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</row>
    <row r="66" spans="1:928">
      <c r="A66" s="101" t="s">
        <v>79</v>
      </c>
      <c r="B66" s="113">
        <f>JSWE!$C$7</f>
        <v>0</v>
      </c>
      <c r="C66" s="113">
        <f>JSWE!$C$8</f>
        <v>0</v>
      </c>
      <c r="D66" s="113">
        <f>JSWE!$C$9</f>
        <v>1</v>
      </c>
      <c r="E66" s="113">
        <f>JSWE!$C$10</f>
        <v>0</v>
      </c>
      <c r="F66" s="113">
        <f>JSWE!$C$11</f>
        <v>0</v>
      </c>
      <c r="G66" s="113">
        <f>JSWE!$C$12</f>
        <v>0</v>
      </c>
      <c r="H66" s="113">
        <f>JSWE!$C$13</f>
        <v>0</v>
      </c>
      <c r="I66" s="113">
        <f>JSWE!$C$14</f>
        <v>1</v>
      </c>
      <c r="J66" s="113">
        <f>JSWE!$C$15</f>
        <v>0</v>
      </c>
      <c r="K66" s="113">
        <f>JSWE!$C$16</f>
        <v>0</v>
      </c>
      <c r="L66" s="107">
        <f t="shared" si="6"/>
        <v>2</v>
      </c>
      <c r="M66" s="121">
        <f t="shared" si="7"/>
        <v>2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</row>
    <row r="67" spans="1:928">
      <c r="A67" s="101" t="s">
        <v>80</v>
      </c>
      <c r="B67" s="113">
        <f>MHAL!$C$7</f>
        <v>0</v>
      </c>
      <c r="C67" s="113">
        <f>MHAL!$C$8</f>
        <v>0</v>
      </c>
      <c r="D67" s="113">
        <f>MHAL!$C$9</f>
        <v>0</v>
      </c>
      <c r="E67" s="113">
        <f>MHAL!$C$10</f>
        <v>0</v>
      </c>
      <c r="F67" s="113">
        <f>MHAL!$C$11</f>
        <v>0</v>
      </c>
      <c r="G67" s="113">
        <f>MHAL!$C$12</f>
        <v>0</v>
      </c>
      <c r="H67" s="113">
        <f>MHAL!$C$13</f>
        <v>0</v>
      </c>
      <c r="I67" s="113">
        <f>MHAL!$C$14</f>
        <v>0</v>
      </c>
      <c r="J67" s="113">
        <f>MHAL!$C$15</f>
        <v>0</v>
      </c>
      <c r="K67" s="113">
        <f>MHAL!$C$16</f>
        <v>0</v>
      </c>
      <c r="L67" s="107">
        <f t="shared" si="6"/>
        <v>0</v>
      </c>
      <c r="M67" s="121">
        <f t="shared" si="7"/>
        <v>0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</row>
    <row r="68" spans="1:928">
      <c r="A68" s="101" t="s">
        <v>81</v>
      </c>
      <c r="B68" s="113">
        <f>OLFA!$C$7</f>
        <v>0</v>
      </c>
      <c r="C68" s="113">
        <f>OLFA!$C$8</f>
        <v>0</v>
      </c>
      <c r="D68" s="113">
        <f>OLFA!$C$9</f>
        <v>0</v>
      </c>
      <c r="E68" s="113">
        <f>OLFA!$C$10</f>
        <v>0</v>
      </c>
      <c r="F68" s="113">
        <f>OLFA!$C$11</f>
        <v>0</v>
      </c>
      <c r="G68" s="113">
        <f>OLFA!$C$12</f>
        <v>0</v>
      </c>
      <c r="H68" s="113">
        <f>OLFA!$C$13</f>
        <v>0</v>
      </c>
      <c r="I68" s="113">
        <f>OLFA!$C$14</f>
        <v>0</v>
      </c>
      <c r="J68" s="113">
        <f>OLFA!$C$15</f>
        <v>0</v>
      </c>
      <c r="K68" s="113">
        <f>OLFA!$C$16</f>
        <v>0</v>
      </c>
      <c r="L68" s="107">
        <f t="shared" si="6"/>
        <v>0</v>
      </c>
      <c r="M68" s="121">
        <f t="shared" si="7"/>
        <v>0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</row>
    <row r="69" spans="1:928">
      <c r="A69" s="101" t="s">
        <v>82</v>
      </c>
      <c r="B69" s="113">
        <f>OLGR!$C$7</f>
        <v>0</v>
      </c>
      <c r="C69" s="113">
        <f>OLGR!$C$8</f>
        <v>0</v>
      </c>
      <c r="D69" s="113">
        <f>OLGR!$C$9</f>
        <v>0</v>
      </c>
      <c r="E69" s="113">
        <f>OLGR!$C$10</f>
        <v>0</v>
      </c>
      <c r="F69" s="113">
        <f>OLGR!$C$11</f>
        <v>0</v>
      </c>
      <c r="G69" s="113">
        <f>OLGR!$C$12</f>
        <v>0</v>
      </c>
      <c r="H69" s="113">
        <f>OLGR!$C$13</f>
        <v>0</v>
      </c>
      <c r="I69" s="113">
        <f>OLGR!$C$14</f>
        <v>0</v>
      </c>
      <c r="J69" s="113">
        <f>OLGR!$C$15</f>
        <v>0</v>
      </c>
      <c r="K69" s="113">
        <f>OLGR!$C$16</f>
        <v>0</v>
      </c>
      <c r="L69" s="107">
        <f t="shared" si="6"/>
        <v>0</v>
      </c>
      <c r="M69" s="121">
        <f t="shared" si="7"/>
        <v>0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</row>
    <row r="70" spans="1:928">
      <c r="A70" s="101" t="s">
        <v>83</v>
      </c>
      <c r="B70" s="113">
        <f>OLLO!$C$7</f>
        <v>0</v>
      </c>
      <c r="C70" s="113">
        <f>OLLO!$C$8</f>
        <v>0</v>
      </c>
      <c r="D70" s="113">
        <f>OLLO!$C$9</f>
        <v>1</v>
      </c>
      <c r="E70" s="113">
        <f>OLLO!$C$10</f>
        <v>1</v>
      </c>
      <c r="F70" s="113">
        <f>OLLO!$C$11</f>
        <v>0</v>
      </c>
      <c r="G70" s="113">
        <f>OLLO!$C$12</f>
        <v>1</v>
      </c>
      <c r="H70" s="113">
        <f>OLLO!$C$13</f>
        <v>0</v>
      </c>
      <c r="I70" s="113">
        <f>OLLO!$C$14</f>
        <v>0</v>
      </c>
      <c r="J70" s="113">
        <f>OLLO!$C$15</f>
        <v>0</v>
      </c>
      <c r="K70" s="113">
        <f>OLLO!$C$16</f>
        <v>0</v>
      </c>
      <c r="L70" s="107">
        <f t="shared" si="6"/>
        <v>3</v>
      </c>
      <c r="M70" s="121">
        <f t="shared" si="7"/>
        <v>3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</row>
    <row r="71" spans="1:928">
      <c r="A71" s="101" t="s">
        <v>84</v>
      </c>
      <c r="B71" s="113">
        <f>SAGN!$C$7</f>
        <v>0</v>
      </c>
      <c r="C71" s="113">
        <f>SAGN!$C$8</f>
        <v>0</v>
      </c>
      <c r="D71" s="113">
        <f>SAGN!$C$9</f>
        <v>0</v>
      </c>
      <c r="E71" s="113">
        <f>SAGN!$C$10</f>
        <v>0</v>
      </c>
      <c r="F71" s="113">
        <f>SAGN!$C$11</f>
        <v>1</v>
      </c>
      <c r="G71" s="113">
        <f>SAGN!$C$12</f>
        <v>0</v>
      </c>
      <c r="H71" s="113">
        <f>SAGN!$C$13</f>
        <v>0</v>
      </c>
      <c r="I71" s="113">
        <f>SAGN!$C$14</f>
        <v>1</v>
      </c>
      <c r="J71" s="113">
        <f>SAGN!$C$15</f>
        <v>0</v>
      </c>
      <c r="K71" s="113">
        <f>SAGN!$C$16</f>
        <v>0</v>
      </c>
      <c r="L71" s="107">
        <f t="shared" si="6"/>
        <v>2</v>
      </c>
      <c r="M71" s="121">
        <f t="shared" si="7"/>
        <v>2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</row>
    <row r="72" spans="1:928">
      <c r="A72" s="101" t="s">
        <v>85</v>
      </c>
      <c r="B72" s="113">
        <f>SALO!$C$7</f>
        <v>0</v>
      </c>
      <c r="C72" s="113">
        <f>SALO!$C$8</f>
        <v>0</v>
      </c>
      <c r="D72" s="113">
        <f>SALO!$C$9</f>
        <v>0</v>
      </c>
      <c r="E72" s="113">
        <f>SALO!$C$10</f>
        <v>0</v>
      </c>
      <c r="F72" s="113">
        <f>SALO!$C$11</f>
        <v>0</v>
      </c>
      <c r="G72" s="113">
        <f>SALO!$C$12</f>
        <v>0</v>
      </c>
      <c r="H72" s="113">
        <f>SALO!$C$13</f>
        <v>0</v>
      </c>
      <c r="I72" s="113">
        <f>SALO!$C$14</f>
        <v>0</v>
      </c>
      <c r="J72" s="113">
        <f>SALO!$C$15</f>
        <v>0</v>
      </c>
      <c r="K72" s="113">
        <f>SALO!$C$16</f>
        <v>0</v>
      </c>
      <c r="L72" s="107">
        <f t="shared" si="6"/>
        <v>0</v>
      </c>
      <c r="M72" s="121">
        <f t="shared" si="7"/>
        <v>0</v>
      </c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</row>
    <row r="73" spans="1:928">
      <c r="A73" s="101" t="s">
        <v>86</v>
      </c>
      <c r="B73" s="113">
        <f>SANK!$C$7</f>
        <v>0</v>
      </c>
      <c r="C73" s="113">
        <f>SANK!$C$8</f>
        <v>0</v>
      </c>
      <c r="D73" s="113">
        <f>SANK!$C$9</f>
        <v>0</v>
      </c>
      <c r="E73" s="113">
        <f>SANK!$C$10</f>
        <v>0</v>
      </c>
      <c r="F73" s="113">
        <f>SANK!$C$11</f>
        <v>0</v>
      </c>
      <c r="G73" s="113">
        <f>SANK!$C$12</f>
        <v>0</v>
      </c>
      <c r="H73" s="113">
        <f>SANK!$C$13</f>
        <v>0</v>
      </c>
      <c r="I73" s="113">
        <f>SANK!$C$14</f>
        <v>0</v>
      </c>
      <c r="J73" s="113">
        <f>SANK!$C$15</f>
        <v>0</v>
      </c>
      <c r="K73" s="113">
        <f>SANK!$C$16</f>
        <v>0</v>
      </c>
      <c r="L73" s="107">
        <f t="shared" si="6"/>
        <v>0</v>
      </c>
      <c r="M73" s="121">
        <f t="shared" si="7"/>
        <v>0</v>
      </c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</row>
    <row r="74" spans="1:928">
      <c r="A74" s="101" t="s">
        <v>87</v>
      </c>
      <c r="B74" s="113">
        <f>SANN!$C$7</f>
        <v>0</v>
      </c>
      <c r="C74" s="113">
        <f>SANN!$C$8</f>
        <v>0</v>
      </c>
      <c r="D74" s="113">
        <f>SANN!$C$9</f>
        <v>0</v>
      </c>
      <c r="E74" s="113">
        <f>SANN!$C$10</f>
        <v>0</v>
      </c>
      <c r="F74" s="113">
        <f>SANN!$C$11</f>
        <v>0</v>
      </c>
      <c r="G74" s="113">
        <f>SANN!$C$12</f>
        <v>0</v>
      </c>
      <c r="H74" s="113">
        <f>SANN!$C$13</f>
        <v>0</v>
      </c>
      <c r="I74" s="113">
        <f>SANN!$C$14</f>
        <v>0</v>
      </c>
      <c r="J74" s="113">
        <f>SANN!$C$15</f>
        <v>0</v>
      </c>
      <c r="K74" s="113">
        <f>SANN!$C$16</f>
        <v>0</v>
      </c>
      <c r="L74" s="107">
        <f t="shared" si="6"/>
        <v>0</v>
      </c>
      <c r="M74" s="121">
        <f t="shared" si="7"/>
        <v>0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</row>
    <row r="75" spans="1:928">
      <c r="A75" s="101" t="s">
        <v>88</v>
      </c>
      <c r="B75" s="113">
        <f>SAUG!$C$7</f>
        <v>0</v>
      </c>
      <c r="C75" s="113">
        <f>SAUG!$C$8</f>
        <v>0</v>
      </c>
      <c r="D75" s="113">
        <f>SAUG!$C$9</f>
        <v>0</v>
      </c>
      <c r="E75" s="113">
        <f>SAUG!$C$10</f>
        <v>0</v>
      </c>
      <c r="F75" s="113">
        <f>SAUG!$C$11</f>
        <v>0</v>
      </c>
      <c r="G75" s="113">
        <f>SAUG!$C$12</f>
        <v>0</v>
      </c>
      <c r="H75" s="113">
        <f>SAUG!$C$13</f>
        <v>0</v>
      </c>
      <c r="I75" s="113">
        <f>SAUG!$C$14</f>
        <v>0</v>
      </c>
      <c r="J75" s="113">
        <f>SAUG!$C$15</f>
        <v>0</v>
      </c>
      <c r="K75" s="113">
        <f>SAUG!$C$16</f>
        <v>0</v>
      </c>
      <c r="L75" s="107">
        <f t="shared" si="6"/>
        <v>0</v>
      </c>
      <c r="M75" s="121">
        <f t="shared" si="7"/>
        <v>0</v>
      </c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</row>
    <row r="76" spans="1:928">
      <c r="A76" s="101" t="s">
        <v>89</v>
      </c>
      <c r="B76" s="113">
        <f>SBER!$C$7</f>
        <v>0</v>
      </c>
      <c r="C76" s="113">
        <f>SBER!$C$8</f>
        <v>0</v>
      </c>
      <c r="D76" s="113">
        <f>SBER!$C$9</f>
        <v>0</v>
      </c>
      <c r="E76" s="113">
        <f>SBER!$C$10</f>
        <v>0</v>
      </c>
      <c r="F76" s="113">
        <f>SBER!$C$11</f>
        <v>0</v>
      </c>
      <c r="G76" s="113">
        <f>SBER!$C$12</f>
        <v>0</v>
      </c>
      <c r="H76" s="113">
        <f>SBER!$C$13</f>
        <v>0</v>
      </c>
      <c r="I76" s="113">
        <f>SBER!$C$14</f>
        <v>0</v>
      </c>
      <c r="J76" s="113">
        <f>SBER!$C$15</f>
        <v>0</v>
      </c>
      <c r="K76" s="113">
        <f>SBER!$C$16</f>
        <v>0</v>
      </c>
      <c r="L76" s="107">
        <f t="shared" si="6"/>
        <v>0</v>
      </c>
      <c r="M76" s="121">
        <f t="shared" si="7"/>
        <v>0</v>
      </c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</row>
    <row r="77" spans="1:928">
      <c r="A77" s="101" t="s">
        <v>90</v>
      </c>
      <c r="B77" s="113">
        <f>SBNM!$C$7</f>
        <v>0</v>
      </c>
      <c r="C77" s="113">
        <f>SBNM!$C$8</f>
        <v>0</v>
      </c>
      <c r="D77" s="113">
        <f>SBNM!$C$9</f>
        <v>0</v>
      </c>
      <c r="E77" s="113">
        <f>SBNM!$C$10</f>
        <v>0</v>
      </c>
      <c r="F77" s="113">
        <f>SBNM!$C$11</f>
        <v>0</v>
      </c>
      <c r="G77" s="113">
        <f>SBNM!$C$12</f>
        <v>0</v>
      </c>
      <c r="H77" s="113">
        <f>SBNM!$C$13</f>
        <v>0</v>
      </c>
      <c r="I77" s="113">
        <f>SBNM!$C$14</f>
        <v>0</v>
      </c>
      <c r="J77" s="113">
        <f>SBNM!$C$15</f>
        <v>0</v>
      </c>
      <c r="K77" s="113">
        <f>SBNM!$C$16</f>
        <v>0</v>
      </c>
      <c r="L77" s="107">
        <f t="shared" si="6"/>
        <v>0</v>
      </c>
      <c r="M77" s="121">
        <f t="shared" si="7"/>
        <v>0</v>
      </c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</row>
    <row r="78" spans="1:928">
      <c r="A78" s="101" t="s">
        <v>91</v>
      </c>
      <c r="B78" s="113">
        <f>SBRD!$C$7</f>
        <v>0</v>
      </c>
      <c r="C78" s="113">
        <f>SBRD!$C$8</f>
        <v>0</v>
      </c>
      <c r="D78" s="113">
        <f>SBRD!$C$9</f>
        <v>0</v>
      </c>
      <c r="E78" s="113">
        <f>SBRD!$C$10</f>
        <v>0</v>
      </c>
      <c r="F78" s="113">
        <f>SBRD!$C$11</f>
        <v>0</v>
      </c>
      <c r="G78" s="113">
        <f>SBRD!$C$12</f>
        <v>0</v>
      </c>
      <c r="H78" s="113">
        <f>SBRD!$C$13</f>
        <v>0</v>
      </c>
      <c r="I78" s="113">
        <f>SBRD!$C$14</f>
        <v>0</v>
      </c>
      <c r="J78" s="113">
        <f>SBRD!$C$15</f>
        <v>0</v>
      </c>
      <c r="K78" s="113">
        <f>SBRD!$C$16</f>
        <v>0</v>
      </c>
      <c r="L78" s="107">
        <f t="shared" si="6"/>
        <v>0</v>
      </c>
      <c r="M78" s="121">
        <f t="shared" si="7"/>
        <v>0</v>
      </c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</row>
    <row r="79" spans="1:928">
      <c r="A79" s="101" t="s">
        <v>92</v>
      </c>
      <c r="B79" s="113">
        <f>SCLT!$C$7</f>
        <v>0</v>
      </c>
      <c r="C79" s="113">
        <f>SCLT!$C$8</f>
        <v>0</v>
      </c>
      <c r="D79" s="113">
        <f>SCLT!$C$9</f>
        <v>0</v>
      </c>
      <c r="E79" s="113">
        <f>SCLT!$C$10</f>
        <v>0</v>
      </c>
      <c r="F79" s="113">
        <f>SCLT!$C$11</f>
        <v>0</v>
      </c>
      <c r="G79" s="113">
        <f>SCLT!$C$12</f>
        <v>0</v>
      </c>
      <c r="H79" s="113">
        <f>SCLT!$C$13</f>
        <v>0</v>
      </c>
      <c r="I79" s="113">
        <f>SCLT!$C$14</f>
        <v>0</v>
      </c>
      <c r="J79" s="113">
        <f>SCLT!$C$15</f>
        <v>0</v>
      </c>
      <c r="K79" s="113">
        <f>SCLT!$C$16</f>
        <v>0</v>
      </c>
      <c r="L79" s="107">
        <f t="shared" si="6"/>
        <v>0</v>
      </c>
      <c r="M79" s="121">
        <f t="shared" si="7"/>
        <v>0</v>
      </c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</row>
    <row r="80" spans="1:928">
      <c r="A80" s="101" t="s">
        <v>93</v>
      </c>
      <c r="B80" s="113">
        <f>SDAN!$C$7</f>
        <v>0</v>
      </c>
      <c r="C80" s="113">
        <f>SDAN!$C$8</f>
        <v>0</v>
      </c>
      <c r="D80" s="113">
        <f>SDAN!$C$9</f>
        <v>0</v>
      </c>
      <c r="E80" s="113">
        <f>SDAN!$C$10</f>
        <v>0</v>
      </c>
      <c r="F80" s="113">
        <f>SDAN!$C$11</f>
        <v>0</v>
      </c>
      <c r="G80" s="113">
        <f>SDAN!$C$12</f>
        <v>0</v>
      </c>
      <c r="H80" s="113">
        <f>SDAN!$C$13</f>
        <v>0</v>
      </c>
      <c r="I80" s="113">
        <f>SDAN!$C$14</f>
        <v>0</v>
      </c>
      <c r="J80" s="113">
        <f>SDAN!$C$15</f>
        <v>0</v>
      </c>
      <c r="K80" s="113">
        <f>SDAN!$C$16</f>
        <v>0</v>
      </c>
      <c r="L80" s="107">
        <f t="shared" si="6"/>
        <v>0</v>
      </c>
      <c r="M80" s="121">
        <f t="shared" si="7"/>
        <v>0</v>
      </c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</row>
    <row r="81" spans="1:928">
      <c r="A81" s="101" t="s">
        <v>94</v>
      </c>
      <c r="B81" s="113">
        <f>SDOM!$C$7</f>
        <v>0</v>
      </c>
      <c r="C81" s="113">
        <f>SDOM!$C$8</f>
        <v>0</v>
      </c>
      <c r="D81" s="113">
        <f>SDOM!$C$9</f>
        <v>0</v>
      </c>
      <c r="E81" s="113">
        <f>SDOM!$C$10</f>
        <v>0</v>
      </c>
      <c r="F81" s="113">
        <f>SDOM!$C$11</f>
        <v>0</v>
      </c>
      <c r="G81" s="113">
        <f>SDOM!$C$12</f>
        <v>0</v>
      </c>
      <c r="H81" s="113">
        <f>SDOM!$C$13</f>
        <v>0</v>
      </c>
      <c r="I81" s="113">
        <f>SDOM!$C$14</f>
        <v>1</v>
      </c>
      <c r="J81" s="113">
        <f>SDOM!$C$15</f>
        <v>0</v>
      </c>
      <c r="K81" s="113">
        <f>SDOM!$C$16</f>
        <v>0</v>
      </c>
      <c r="L81" s="107">
        <f t="shared" si="6"/>
        <v>1</v>
      </c>
      <c r="M81" s="121">
        <f t="shared" si="7"/>
        <v>1</v>
      </c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</row>
    <row r="82" spans="1:928">
      <c r="A82" s="101" t="s">
        <v>95</v>
      </c>
      <c r="B82" s="113">
        <f>SEBR!$C$7</f>
        <v>0</v>
      </c>
      <c r="C82" s="113">
        <f>SEBR!$C$8</f>
        <v>0</v>
      </c>
      <c r="D82" s="113">
        <f>SEBR!$C$9</f>
        <v>0</v>
      </c>
      <c r="E82" s="113">
        <f>SEBR!$C$10</f>
        <v>0</v>
      </c>
      <c r="F82" s="113">
        <f>SEBR!$C$11</f>
        <v>0</v>
      </c>
      <c r="G82" s="113">
        <f>SEBR!$C$12</f>
        <v>0</v>
      </c>
      <c r="H82" s="113">
        <f>SEBR!$C$13</f>
        <v>0</v>
      </c>
      <c r="I82" s="113">
        <f>SEBR!$C$14</f>
        <v>0</v>
      </c>
      <c r="J82" s="113">
        <f>SEBR!$C$15</f>
        <v>0</v>
      </c>
      <c r="K82" s="113">
        <f>SEBR!$C$16</f>
        <v>0</v>
      </c>
      <c r="L82" s="107">
        <f t="shared" si="6"/>
        <v>0</v>
      </c>
      <c r="M82" s="121">
        <f t="shared" si="7"/>
        <v>0</v>
      </c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</row>
    <row r="83" spans="1:928">
      <c r="A83" s="101" t="s">
        <v>96</v>
      </c>
      <c r="B83" s="113">
        <f>SELH!$C$7</f>
        <v>0</v>
      </c>
      <c r="C83" s="113">
        <f>SELH!$C$8</f>
        <v>0</v>
      </c>
      <c r="D83" s="113">
        <f>SELH!$C$9</f>
        <v>0</v>
      </c>
      <c r="E83" s="113">
        <f>SELH!$C$10</f>
        <v>0</v>
      </c>
      <c r="F83" s="113">
        <f>SELH!$C$11</f>
        <v>0</v>
      </c>
      <c r="G83" s="113">
        <f>SELH!$C$12</f>
        <v>0</v>
      </c>
      <c r="H83" s="113">
        <f>SELH!$C$13</f>
        <v>0</v>
      </c>
      <c r="I83" s="113">
        <f>SELH!$C$14</f>
        <v>0</v>
      </c>
      <c r="J83" s="113">
        <f>SELH!$C$15</f>
        <v>0</v>
      </c>
      <c r="K83" s="113">
        <f>SELH!$C$16</f>
        <v>0</v>
      </c>
      <c r="L83" s="107">
        <f t="shared" si="6"/>
        <v>0</v>
      </c>
      <c r="M83" s="121">
        <f t="shared" si="7"/>
        <v>0</v>
      </c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</row>
    <row r="84" spans="1:928">
      <c r="A84" s="101" t="s">
        <v>97</v>
      </c>
      <c r="B84" s="113">
        <f>SFRC!$C$7</f>
        <v>0</v>
      </c>
      <c r="C84" s="113">
        <f>SFRC!$C$8</f>
        <v>0</v>
      </c>
      <c r="D84" s="113">
        <f>SFRC!$C$9</f>
        <v>0</v>
      </c>
      <c r="E84" s="113">
        <f>SFRC!$C$10</f>
        <v>0</v>
      </c>
      <c r="F84" s="113">
        <f>SFRC!$C$11</f>
        <v>0</v>
      </c>
      <c r="G84" s="113">
        <f>SFRC!$C$12</f>
        <v>0</v>
      </c>
      <c r="H84" s="113">
        <f>SFRC!$C$13</f>
        <v>0</v>
      </c>
      <c r="I84" s="113">
        <f>SFRC!$C$14</f>
        <v>0</v>
      </c>
      <c r="J84" s="113">
        <f>SFRC!$C$15</f>
        <v>0</v>
      </c>
      <c r="K84" s="113">
        <f>SFRC!$C$16</f>
        <v>0</v>
      </c>
      <c r="L84" s="107">
        <f t="shared" si="6"/>
        <v>0</v>
      </c>
      <c r="M84" s="121">
        <f t="shared" si="7"/>
        <v>0</v>
      </c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</row>
    <row r="85" spans="1:928" s="23" customFormat="1">
      <c r="A85" s="101" t="s">
        <v>190</v>
      </c>
      <c r="B85" s="113">
        <f>SGAB!$C$7</f>
        <v>0</v>
      </c>
      <c r="C85" s="113">
        <f>SGAB!$C$8</f>
        <v>0</v>
      </c>
      <c r="D85" s="113">
        <f>SGAB!$C$9</f>
        <v>0</v>
      </c>
      <c r="E85" s="113">
        <f>SGAB!$C$10</f>
        <v>0</v>
      </c>
      <c r="F85" s="113">
        <f>SGAB!$C$11</f>
        <v>0</v>
      </c>
      <c r="G85" s="113">
        <f>SGAB!$C$12</f>
        <v>0</v>
      </c>
      <c r="H85" s="113">
        <f>SGAB!$C$13</f>
        <v>0</v>
      </c>
      <c r="I85" s="113">
        <f>SGAB!$C$14</f>
        <v>0</v>
      </c>
      <c r="J85" s="113">
        <f>SGAB!$C$15</f>
        <v>0</v>
      </c>
      <c r="K85" s="113">
        <f>SGAB!$C$16</f>
        <v>0</v>
      </c>
      <c r="L85" s="107">
        <f t="shared" si="6"/>
        <v>0</v>
      </c>
      <c r="M85" s="121">
        <f t="shared" si="7"/>
        <v>0</v>
      </c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  <c r="IW85" s="48"/>
      <c r="IX85" s="48"/>
      <c r="IY85" s="48"/>
      <c r="IZ85" s="48"/>
      <c r="JA85" s="48"/>
      <c r="JB85" s="48"/>
      <c r="JC85" s="48"/>
      <c r="JD85" s="48"/>
      <c r="JE85" s="48"/>
      <c r="JF85" s="48"/>
      <c r="JG85" s="48"/>
      <c r="JH85" s="48"/>
      <c r="JI85" s="48"/>
      <c r="JJ85" s="48"/>
      <c r="JK85" s="48"/>
      <c r="JL85" s="48"/>
      <c r="JM85" s="48"/>
      <c r="JN85" s="48"/>
      <c r="JO85" s="48"/>
      <c r="JP85" s="48"/>
      <c r="JQ85" s="48"/>
      <c r="JR85" s="48"/>
      <c r="JS85" s="48"/>
      <c r="JT85" s="48"/>
      <c r="JU85" s="48"/>
      <c r="JV85" s="48"/>
      <c r="JW85" s="48"/>
      <c r="JX85" s="48"/>
      <c r="JY85" s="48"/>
      <c r="JZ85" s="48"/>
      <c r="KA85" s="48"/>
      <c r="KB85" s="48"/>
      <c r="KC85" s="48"/>
      <c r="KD85" s="48"/>
      <c r="KE85" s="48"/>
      <c r="KF85" s="48"/>
      <c r="KG85" s="48"/>
      <c r="KH85" s="48"/>
      <c r="KI85" s="48"/>
      <c r="KJ85" s="48"/>
      <c r="KK85" s="48"/>
      <c r="KL85" s="48"/>
      <c r="KM85" s="48"/>
      <c r="KN85" s="48"/>
      <c r="KO85" s="48"/>
      <c r="KP85" s="48"/>
      <c r="KQ85" s="48"/>
      <c r="KR85" s="48"/>
      <c r="KS85" s="48"/>
      <c r="KT85" s="48"/>
      <c r="KU85" s="48"/>
      <c r="KV85" s="48"/>
      <c r="KW85" s="48"/>
      <c r="KX85" s="48"/>
      <c r="KY85" s="48"/>
      <c r="KZ85" s="48"/>
      <c r="LA85" s="48"/>
      <c r="LB85" s="48"/>
      <c r="LC85" s="48"/>
      <c r="LD85" s="48"/>
      <c r="LE85" s="48"/>
      <c r="LF85" s="48"/>
      <c r="LG85" s="48"/>
      <c r="LH85" s="48"/>
      <c r="LI85" s="48"/>
      <c r="LJ85" s="48"/>
      <c r="LK85" s="48"/>
      <c r="LL85" s="48"/>
      <c r="LM85" s="48"/>
      <c r="LN85" s="48"/>
      <c r="LO85" s="48"/>
      <c r="LP85" s="48"/>
      <c r="LQ85" s="48"/>
      <c r="LR85" s="48"/>
      <c r="LS85" s="48"/>
      <c r="LT85" s="48"/>
      <c r="LU85" s="48"/>
      <c r="LV85" s="48"/>
      <c r="LW85" s="48"/>
      <c r="LX85" s="48"/>
      <c r="LY85" s="48"/>
      <c r="LZ85" s="48"/>
      <c r="MA85" s="48"/>
      <c r="MB85" s="48"/>
      <c r="MC85" s="48"/>
      <c r="MD85" s="48"/>
      <c r="ME85" s="48"/>
      <c r="MF85" s="48"/>
      <c r="MG85" s="48"/>
      <c r="MH85" s="48"/>
      <c r="MI85" s="48"/>
      <c r="MJ85" s="48"/>
      <c r="MK85" s="48"/>
      <c r="ML85" s="48"/>
      <c r="MM85" s="48"/>
      <c r="MN85" s="48"/>
      <c r="MO85" s="48"/>
      <c r="MP85" s="48"/>
      <c r="MQ85" s="48"/>
      <c r="MR85" s="48"/>
      <c r="MS85" s="48"/>
      <c r="MT85" s="48"/>
      <c r="MU85" s="48"/>
      <c r="MV85" s="48"/>
      <c r="MW85" s="48"/>
      <c r="MX85" s="48"/>
      <c r="MY85" s="48"/>
      <c r="MZ85" s="48"/>
      <c r="NA85" s="48"/>
      <c r="NB85" s="48"/>
      <c r="NC85" s="48"/>
      <c r="ND85" s="48"/>
      <c r="NE85" s="48"/>
      <c r="NF85" s="48"/>
      <c r="NG85" s="48"/>
      <c r="NH85" s="48"/>
      <c r="NI85" s="48"/>
      <c r="NJ85" s="48"/>
      <c r="NK85" s="48"/>
      <c r="NL85" s="48"/>
      <c r="NM85" s="48"/>
      <c r="NN85" s="48"/>
      <c r="NO85" s="48"/>
      <c r="NP85" s="48"/>
      <c r="NQ85" s="48"/>
      <c r="NR85" s="48"/>
      <c r="NS85" s="48"/>
      <c r="NT85" s="48"/>
      <c r="NU85" s="48"/>
      <c r="NV85" s="48"/>
      <c r="NW85" s="48"/>
      <c r="NX85" s="48"/>
      <c r="NY85" s="48"/>
      <c r="NZ85" s="48"/>
      <c r="OA85" s="48"/>
      <c r="OB85" s="48"/>
      <c r="OC85" s="48"/>
      <c r="OD85" s="48"/>
      <c r="OE85" s="48"/>
      <c r="OF85" s="48"/>
      <c r="OG85" s="48"/>
      <c r="OH85" s="48"/>
      <c r="OI85" s="48"/>
      <c r="OJ85" s="48"/>
      <c r="OK85" s="48"/>
      <c r="OL85" s="48"/>
      <c r="OM85" s="48"/>
      <c r="ON85" s="48"/>
      <c r="OO85" s="48"/>
      <c r="OP85" s="48"/>
      <c r="OQ85" s="48"/>
      <c r="OR85" s="48"/>
      <c r="OS85" s="48"/>
      <c r="OT85" s="48"/>
      <c r="OU85" s="48"/>
      <c r="OV85" s="48"/>
      <c r="OW85" s="48"/>
      <c r="OX85" s="48"/>
      <c r="OY85" s="48"/>
      <c r="OZ85" s="48"/>
      <c r="PA85" s="48"/>
      <c r="PB85" s="48"/>
      <c r="PC85" s="48"/>
      <c r="PD85" s="48"/>
      <c r="PE85" s="48"/>
      <c r="PF85" s="48"/>
      <c r="PG85" s="48"/>
      <c r="PH85" s="48"/>
      <c r="PI85" s="48"/>
      <c r="PJ85" s="48"/>
      <c r="PK85" s="48"/>
      <c r="PL85" s="48"/>
      <c r="PM85" s="48"/>
      <c r="PN85" s="48"/>
      <c r="PO85" s="48"/>
      <c r="PP85" s="48"/>
      <c r="PQ85" s="48"/>
      <c r="PR85" s="48"/>
      <c r="PS85" s="48"/>
      <c r="PT85" s="48"/>
      <c r="PU85" s="48"/>
      <c r="PV85" s="48"/>
      <c r="PW85" s="48"/>
      <c r="PX85" s="48"/>
      <c r="PY85" s="48"/>
      <c r="PZ85" s="48"/>
      <c r="QA85" s="48"/>
      <c r="QB85" s="48"/>
      <c r="QC85" s="48"/>
      <c r="QD85" s="48"/>
      <c r="QE85" s="48"/>
      <c r="QF85" s="48"/>
      <c r="QG85" s="48"/>
      <c r="QH85" s="48"/>
      <c r="QI85" s="48"/>
      <c r="QJ85" s="48"/>
      <c r="QK85" s="48"/>
      <c r="QL85" s="48"/>
      <c r="QM85" s="48"/>
      <c r="QN85" s="48"/>
      <c r="QO85" s="48"/>
      <c r="QP85" s="48"/>
      <c r="QQ85" s="48"/>
      <c r="QR85" s="48"/>
      <c r="QS85" s="48"/>
      <c r="QT85" s="48"/>
      <c r="QU85" s="48"/>
      <c r="QV85" s="48"/>
      <c r="QW85" s="48"/>
      <c r="QX85" s="48"/>
      <c r="QY85" s="48"/>
      <c r="QZ85" s="48"/>
      <c r="RA85" s="48"/>
      <c r="RB85" s="48"/>
      <c r="RC85" s="48"/>
      <c r="RD85" s="48"/>
      <c r="RE85" s="48"/>
      <c r="RF85" s="48"/>
      <c r="RG85" s="48"/>
      <c r="RH85" s="48"/>
      <c r="RI85" s="48"/>
      <c r="RJ85" s="48"/>
      <c r="RK85" s="48"/>
      <c r="RL85" s="48"/>
      <c r="RM85" s="48"/>
      <c r="RN85" s="48"/>
      <c r="RO85" s="48"/>
      <c r="RP85" s="48"/>
      <c r="RQ85" s="48"/>
      <c r="RR85" s="48"/>
      <c r="RS85" s="48"/>
      <c r="RT85" s="48"/>
      <c r="RU85" s="48"/>
      <c r="RV85" s="48"/>
      <c r="RW85" s="48"/>
      <c r="RX85" s="48"/>
      <c r="RY85" s="48"/>
      <c r="RZ85" s="48"/>
      <c r="SA85" s="48"/>
      <c r="SB85" s="48"/>
      <c r="SC85" s="48"/>
      <c r="SD85" s="48"/>
      <c r="SE85" s="48"/>
      <c r="SF85" s="48"/>
      <c r="SG85" s="48"/>
      <c r="SH85" s="48"/>
      <c r="SI85" s="48"/>
      <c r="SJ85" s="48"/>
      <c r="SK85" s="48"/>
      <c r="SL85" s="48"/>
      <c r="SM85" s="48"/>
      <c r="SN85" s="48"/>
      <c r="SO85" s="48"/>
      <c r="SP85" s="48"/>
      <c r="SQ85" s="48"/>
      <c r="SR85" s="48"/>
      <c r="SS85" s="48"/>
      <c r="ST85" s="48"/>
      <c r="SU85" s="48"/>
      <c r="SV85" s="48"/>
      <c r="SW85" s="48"/>
      <c r="SX85" s="48"/>
      <c r="SY85" s="48"/>
      <c r="SZ85" s="48"/>
      <c r="TA85" s="48"/>
      <c r="TB85" s="48"/>
      <c r="TC85" s="48"/>
      <c r="TD85" s="48"/>
      <c r="TE85" s="48"/>
      <c r="TF85" s="48"/>
      <c r="TG85" s="48"/>
      <c r="TH85" s="48"/>
      <c r="TI85" s="48"/>
      <c r="TJ85" s="48"/>
      <c r="TK85" s="48"/>
      <c r="TL85" s="48"/>
      <c r="TM85" s="48"/>
      <c r="TN85" s="48"/>
      <c r="TO85" s="48"/>
      <c r="TP85" s="48"/>
      <c r="TQ85" s="48"/>
      <c r="TR85" s="48"/>
      <c r="TS85" s="48"/>
      <c r="TT85" s="48"/>
      <c r="TU85" s="48"/>
      <c r="TV85" s="48"/>
      <c r="TW85" s="48"/>
      <c r="TX85" s="48"/>
      <c r="TY85" s="48"/>
      <c r="TZ85" s="48"/>
      <c r="UA85" s="48"/>
      <c r="UB85" s="48"/>
      <c r="UC85" s="48"/>
      <c r="UD85" s="48"/>
      <c r="UE85" s="48"/>
      <c r="UF85" s="48"/>
      <c r="UG85" s="48"/>
      <c r="UH85" s="48"/>
      <c r="UI85" s="48"/>
      <c r="UJ85" s="48"/>
      <c r="UK85" s="48"/>
      <c r="UL85" s="48"/>
      <c r="UM85" s="48"/>
      <c r="UN85" s="48"/>
      <c r="UO85" s="48"/>
      <c r="UP85" s="48"/>
      <c r="UQ85" s="48"/>
      <c r="UR85" s="48"/>
      <c r="US85" s="48"/>
      <c r="UT85" s="48"/>
      <c r="UU85" s="48"/>
      <c r="UV85" s="48"/>
      <c r="UW85" s="48"/>
      <c r="UX85" s="48"/>
      <c r="UY85" s="48"/>
      <c r="UZ85" s="48"/>
      <c r="VA85" s="48"/>
      <c r="VB85" s="48"/>
      <c r="VC85" s="48"/>
      <c r="VD85" s="48"/>
      <c r="VE85" s="48"/>
      <c r="VF85" s="48"/>
      <c r="VG85" s="48"/>
      <c r="VH85" s="48"/>
      <c r="VI85" s="48"/>
      <c r="VJ85" s="48"/>
      <c r="VK85" s="48"/>
      <c r="VL85" s="48"/>
      <c r="VM85" s="48"/>
      <c r="VN85" s="48"/>
      <c r="VO85" s="48"/>
      <c r="VP85" s="48"/>
      <c r="VQ85" s="48"/>
      <c r="VR85" s="48"/>
      <c r="VS85" s="48"/>
      <c r="VT85" s="48"/>
      <c r="VU85" s="48"/>
      <c r="VV85" s="48"/>
      <c r="VW85" s="48"/>
      <c r="VX85" s="48"/>
      <c r="VY85" s="48"/>
      <c r="VZ85" s="48"/>
      <c r="WA85" s="48"/>
      <c r="WB85" s="48"/>
      <c r="WC85" s="48"/>
      <c r="WD85" s="48"/>
      <c r="WE85" s="48"/>
      <c r="WF85" s="48"/>
      <c r="WG85" s="48"/>
      <c r="WH85" s="48"/>
      <c r="WI85" s="48"/>
      <c r="WJ85" s="48"/>
      <c r="WK85" s="48"/>
      <c r="WL85" s="48"/>
      <c r="WM85" s="48"/>
      <c r="WN85" s="48"/>
      <c r="WO85" s="48"/>
      <c r="WP85" s="48"/>
      <c r="WQ85" s="48"/>
      <c r="WR85" s="48"/>
      <c r="WS85" s="48"/>
      <c r="WT85" s="48"/>
      <c r="WU85" s="48"/>
      <c r="WV85" s="48"/>
      <c r="WW85" s="48"/>
      <c r="WX85" s="48"/>
      <c r="WY85" s="48"/>
      <c r="WZ85" s="48"/>
      <c r="XA85" s="48"/>
      <c r="XB85" s="48"/>
      <c r="XC85" s="48"/>
      <c r="XD85" s="48"/>
      <c r="XE85" s="48"/>
      <c r="XF85" s="48"/>
      <c r="XG85" s="48"/>
      <c r="XH85" s="48"/>
      <c r="XI85" s="48"/>
      <c r="XJ85" s="48"/>
      <c r="XK85" s="48"/>
      <c r="XL85" s="48"/>
      <c r="XM85" s="48"/>
      <c r="XN85" s="48"/>
      <c r="XO85" s="48"/>
      <c r="XP85" s="48"/>
      <c r="XQ85" s="48"/>
      <c r="XR85" s="48"/>
      <c r="XS85" s="48"/>
      <c r="XT85" s="48"/>
      <c r="XU85" s="48"/>
      <c r="XV85" s="48"/>
      <c r="XW85" s="48"/>
      <c r="XX85" s="48"/>
      <c r="XY85" s="48"/>
      <c r="XZ85" s="48"/>
      <c r="YA85" s="48"/>
      <c r="YB85" s="48"/>
      <c r="YC85" s="48"/>
      <c r="YD85" s="48"/>
      <c r="YE85" s="48"/>
      <c r="YF85" s="48"/>
      <c r="YG85" s="48"/>
      <c r="YH85" s="48"/>
      <c r="YI85" s="48"/>
      <c r="YJ85" s="48"/>
      <c r="YK85" s="48"/>
      <c r="YL85" s="48"/>
      <c r="YM85" s="48"/>
      <c r="YN85" s="48"/>
      <c r="YO85" s="48"/>
      <c r="YP85" s="48"/>
      <c r="YQ85" s="48"/>
      <c r="YR85" s="48"/>
      <c r="YS85" s="48"/>
      <c r="YT85" s="48"/>
      <c r="YU85" s="48"/>
      <c r="YV85" s="48"/>
      <c r="YW85" s="48"/>
      <c r="YX85" s="48"/>
      <c r="YY85" s="48"/>
      <c r="YZ85" s="48"/>
      <c r="ZA85" s="48"/>
      <c r="ZB85" s="48"/>
      <c r="ZC85" s="48"/>
      <c r="ZD85" s="48"/>
      <c r="ZE85" s="48"/>
      <c r="ZF85" s="48"/>
      <c r="ZG85" s="48"/>
      <c r="ZH85" s="48"/>
      <c r="ZI85" s="48"/>
      <c r="ZJ85" s="48"/>
      <c r="ZK85" s="48"/>
      <c r="ZL85" s="48"/>
      <c r="ZM85" s="48"/>
      <c r="ZN85" s="48"/>
      <c r="ZO85" s="48"/>
      <c r="ZP85" s="48"/>
      <c r="ZQ85" s="48"/>
      <c r="ZR85" s="48"/>
      <c r="ZS85" s="48"/>
      <c r="ZT85" s="48"/>
      <c r="ZU85" s="48"/>
      <c r="ZV85" s="48"/>
      <c r="ZW85" s="48"/>
      <c r="ZX85" s="48"/>
      <c r="ZY85" s="48"/>
      <c r="ZZ85" s="48"/>
      <c r="AAA85" s="48"/>
      <c r="AAB85" s="48"/>
      <c r="AAC85" s="48"/>
      <c r="AAD85" s="48"/>
      <c r="AAE85" s="48"/>
      <c r="AAF85" s="48"/>
      <c r="AAG85" s="48"/>
      <c r="AAH85" s="48"/>
      <c r="AAI85" s="48"/>
      <c r="AAJ85" s="48"/>
      <c r="AAK85" s="48"/>
      <c r="AAL85" s="48"/>
      <c r="AAM85" s="48"/>
      <c r="AAN85" s="48"/>
      <c r="AAO85" s="48"/>
      <c r="AAP85" s="48"/>
      <c r="AAQ85" s="48"/>
      <c r="AAR85" s="48"/>
      <c r="AAS85" s="48"/>
      <c r="AAT85" s="48"/>
      <c r="AAU85" s="48"/>
      <c r="AAV85" s="48"/>
      <c r="AAW85" s="48"/>
      <c r="AAX85" s="48"/>
      <c r="AAY85" s="48"/>
      <c r="AAZ85" s="48"/>
      <c r="ABA85" s="48"/>
      <c r="ABB85" s="48"/>
      <c r="ABC85" s="48"/>
      <c r="ABD85" s="48"/>
      <c r="ABE85" s="48"/>
      <c r="ABF85" s="48"/>
      <c r="ABG85" s="48"/>
      <c r="ABH85" s="48"/>
      <c r="ABI85" s="48"/>
      <c r="ABJ85" s="48"/>
      <c r="ABK85" s="48"/>
      <c r="ABL85" s="48"/>
      <c r="ABM85" s="48"/>
      <c r="ABN85" s="48"/>
      <c r="ABO85" s="48"/>
      <c r="ABP85" s="48"/>
      <c r="ABQ85" s="48"/>
      <c r="ABR85" s="48"/>
      <c r="ABS85" s="48"/>
      <c r="ABT85" s="48"/>
      <c r="ABU85" s="48"/>
      <c r="ABV85" s="48"/>
      <c r="ABW85" s="48"/>
      <c r="ABX85" s="48"/>
      <c r="ABY85" s="48"/>
      <c r="ABZ85" s="48"/>
      <c r="ACA85" s="48"/>
      <c r="ACB85" s="48"/>
      <c r="ACC85" s="48"/>
      <c r="ACD85" s="48"/>
      <c r="ACE85" s="48"/>
      <c r="ACF85" s="48"/>
      <c r="ACG85" s="48"/>
      <c r="ACH85" s="48"/>
      <c r="ACI85" s="48"/>
      <c r="ACJ85" s="48"/>
      <c r="ACK85" s="48"/>
      <c r="ACL85" s="48"/>
      <c r="ACM85" s="48"/>
      <c r="ACN85" s="48"/>
      <c r="ACO85" s="48"/>
      <c r="ACP85" s="48"/>
      <c r="ACQ85" s="48"/>
      <c r="ACR85" s="48"/>
      <c r="ACS85" s="48"/>
      <c r="ACT85" s="48"/>
      <c r="ACU85" s="48"/>
      <c r="ACV85" s="48"/>
      <c r="ACW85" s="48"/>
      <c r="ACX85" s="48"/>
      <c r="ACY85" s="48"/>
      <c r="ACZ85" s="48"/>
      <c r="ADA85" s="48"/>
      <c r="ADB85" s="48"/>
      <c r="ADC85" s="48"/>
      <c r="ADD85" s="48"/>
      <c r="ADE85" s="48"/>
      <c r="ADF85" s="48"/>
      <c r="ADG85" s="48"/>
      <c r="ADH85" s="48"/>
      <c r="ADI85" s="48"/>
      <c r="ADJ85" s="48"/>
      <c r="ADK85" s="48"/>
      <c r="ADL85" s="48"/>
      <c r="ADM85" s="48"/>
      <c r="ADN85" s="48"/>
      <c r="ADO85" s="48"/>
      <c r="ADP85" s="48"/>
      <c r="ADQ85" s="48"/>
      <c r="ADR85" s="48"/>
      <c r="ADS85" s="48"/>
      <c r="ADT85" s="48"/>
      <c r="ADU85" s="48"/>
      <c r="ADV85" s="48"/>
      <c r="ADW85" s="48"/>
      <c r="ADX85" s="48"/>
      <c r="ADY85" s="48"/>
      <c r="ADZ85" s="48"/>
      <c r="AEA85" s="48"/>
      <c r="AEB85" s="48"/>
      <c r="AEC85" s="48"/>
      <c r="AED85" s="48"/>
      <c r="AEE85" s="48"/>
      <c r="AEF85" s="48"/>
      <c r="AEG85" s="48"/>
      <c r="AEH85" s="48"/>
      <c r="AEI85" s="48"/>
      <c r="AEJ85" s="48"/>
      <c r="AEK85" s="48"/>
      <c r="AEL85" s="48"/>
      <c r="AEM85" s="48"/>
      <c r="AEN85" s="48"/>
      <c r="AEO85" s="48"/>
      <c r="AEP85" s="48"/>
      <c r="AEQ85" s="48"/>
      <c r="AER85" s="48"/>
      <c r="AES85" s="48"/>
      <c r="AET85" s="48"/>
      <c r="AEU85" s="48"/>
      <c r="AEV85" s="48"/>
      <c r="AEW85" s="48"/>
      <c r="AEX85" s="48"/>
      <c r="AEY85" s="48"/>
      <c r="AEZ85" s="48"/>
      <c r="AFA85" s="48"/>
      <c r="AFB85" s="48"/>
      <c r="AFC85" s="48"/>
      <c r="AFD85" s="48"/>
      <c r="AFE85" s="48"/>
      <c r="AFF85" s="48"/>
      <c r="AFG85" s="48"/>
      <c r="AFH85" s="48"/>
      <c r="AFI85" s="48"/>
      <c r="AFJ85" s="48"/>
      <c r="AFK85" s="48"/>
      <c r="AFL85" s="48"/>
      <c r="AFM85" s="48"/>
      <c r="AFN85" s="48"/>
      <c r="AFO85" s="48"/>
      <c r="AFP85" s="48"/>
      <c r="AFQ85" s="48"/>
      <c r="AFR85" s="48"/>
      <c r="AFS85" s="48"/>
      <c r="AFT85" s="48"/>
      <c r="AFU85" s="48"/>
      <c r="AFV85" s="48"/>
      <c r="AFW85" s="48"/>
      <c r="AFX85" s="48"/>
      <c r="AFY85" s="48"/>
      <c r="AFZ85" s="48"/>
      <c r="AGA85" s="48"/>
      <c r="AGB85" s="48"/>
      <c r="AGC85" s="48"/>
      <c r="AGD85" s="48"/>
      <c r="AGE85" s="48"/>
      <c r="AGF85" s="48"/>
      <c r="AGG85" s="48"/>
      <c r="AGH85" s="48"/>
      <c r="AGI85" s="48"/>
      <c r="AGJ85" s="48"/>
      <c r="AGK85" s="48"/>
      <c r="AGL85" s="48"/>
      <c r="AGM85" s="48"/>
      <c r="AGN85" s="48"/>
      <c r="AGO85" s="48"/>
      <c r="AGP85" s="48"/>
      <c r="AGQ85" s="48"/>
      <c r="AGR85" s="48"/>
      <c r="AGS85" s="48"/>
      <c r="AGT85" s="48"/>
      <c r="AGU85" s="48"/>
      <c r="AGV85" s="48"/>
      <c r="AGW85" s="48"/>
      <c r="AGX85" s="48"/>
      <c r="AGY85" s="48"/>
      <c r="AGZ85" s="48"/>
      <c r="AHA85" s="48"/>
      <c r="AHB85" s="48"/>
      <c r="AHC85" s="48"/>
      <c r="AHD85" s="48"/>
      <c r="AHE85" s="48"/>
      <c r="AHF85" s="48"/>
      <c r="AHG85" s="48"/>
      <c r="AHH85" s="48"/>
      <c r="AHI85" s="48"/>
      <c r="AHJ85" s="48"/>
      <c r="AHK85" s="48"/>
      <c r="AHL85" s="48"/>
      <c r="AHM85" s="48"/>
      <c r="AHN85" s="48"/>
      <c r="AHO85" s="48"/>
      <c r="AHP85" s="48"/>
      <c r="AHQ85" s="48"/>
      <c r="AHR85" s="48"/>
      <c r="AHS85" s="48"/>
      <c r="AHT85" s="48"/>
      <c r="AHU85" s="48"/>
      <c r="AHV85" s="48"/>
      <c r="AHW85" s="48"/>
      <c r="AHX85" s="48"/>
      <c r="AHY85" s="48"/>
      <c r="AHZ85" s="48"/>
      <c r="AIA85" s="48"/>
      <c r="AIB85" s="48"/>
      <c r="AIC85" s="48"/>
    </row>
    <row r="86" spans="1:928">
      <c r="A86" s="101" t="s">
        <v>98</v>
      </c>
      <c r="B86" s="113">
        <f>SGRG!$C$7</f>
        <v>0</v>
      </c>
      <c r="C86" s="113">
        <f>SGRG!$C$8</f>
        <v>0</v>
      </c>
      <c r="D86" s="113">
        <f>SGRG!$C$9</f>
        <v>0</v>
      </c>
      <c r="E86" s="113">
        <f>SGRG!$C$10</f>
        <v>0</v>
      </c>
      <c r="F86" s="113">
        <f>SGRG!$C$11</f>
        <v>0</v>
      </c>
      <c r="G86" s="113">
        <f>SGRG!$C$12</f>
        <v>0</v>
      </c>
      <c r="H86" s="113">
        <f>SGRG!$C$13</f>
        <v>0</v>
      </c>
      <c r="I86" s="113">
        <f>SGRG!$C$14</f>
        <v>0</v>
      </c>
      <c r="J86" s="113">
        <f>SGRG!$C$15</f>
        <v>0</v>
      </c>
      <c r="K86" s="113">
        <f>SGRG!$C$16</f>
        <v>0</v>
      </c>
      <c r="L86" s="107">
        <f t="shared" si="6"/>
        <v>0</v>
      </c>
      <c r="M86" s="121">
        <f t="shared" si="7"/>
        <v>0</v>
      </c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</row>
    <row r="87" spans="1:928">
      <c r="A87" s="101" t="s">
        <v>99</v>
      </c>
      <c r="B87" s="113">
        <f>SJHN!$C$7</f>
        <v>0</v>
      </c>
      <c r="C87" s="113">
        <f>SJHN!$C$8</f>
        <v>0</v>
      </c>
      <c r="D87" s="113">
        <f>SJHN!$C$9</f>
        <v>0</v>
      </c>
      <c r="E87" s="113">
        <f>SJHN!$C$10</f>
        <v>0</v>
      </c>
      <c r="F87" s="113">
        <f>SJHN!$C$11</f>
        <v>0</v>
      </c>
      <c r="G87" s="113">
        <f>SJHN!$C$12</f>
        <v>0</v>
      </c>
      <c r="H87" s="113">
        <f>SJHN!$C$13</f>
        <v>0</v>
      </c>
      <c r="I87" s="113">
        <f>SJHN!$C$14</f>
        <v>0</v>
      </c>
      <c r="J87" s="113">
        <f>SJHN!$C$15</f>
        <v>0</v>
      </c>
      <c r="K87" s="113">
        <f>SJHN!$C$16</f>
        <v>0</v>
      </c>
      <c r="L87" s="107">
        <f t="shared" si="6"/>
        <v>0</v>
      </c>
      <c r="M87" s="121">
        <f t="shared" si="7"/>
        <v>0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</row>
    <row r="88" spans="1:928">
      <c r="A88" s="101" t="s">
        <v>100</v>
      </c>
      <c r="B88" s="113">
        <f>SJOC!$C$7</f>
        <v>0</v>
      </c>
      <c r="C88" s="113">
        <f>SJOC!$C$8</f>
        <v>0</v>
      </c>
      <c r="D88" s="113">
        <f>SJOC!$C$9</f>
        <v>0</v>
      </c>
      <c r="E88" s="113">
        <f>SJOC!$C$10</f>
        <v>0</v>
      </c>
      <c r="F88" s="113">
        <f>SJOC!$C$11</f>
        <v>0</v>
      </c>
      <c r="G88" s="113">
        <f>SJOC!$C$12</f>
        <v>0</v>
      </c>
      <c r="H88" s="113">
        <f>SJOC!$C$13</f>
        <v>0</v>
      </c>
      <c r="I88" s="113">
        <f>SJOC!$C$14</f>
        <v>0</v>
      </c>
      <c r="J88" s="113">
        <f>SJOC!$C$15</f>
        <v>0</v>
      </c>
      <c r="K88" s="113">
        <f>SJOC!$C$16</f>
        <v>0</v>
      </c>
      <c r="L88" s="107">
        <f t="shared" si="6"/>
        <v>0</v>
      </c>
      <c r="M88" s="121">
        <f t="shared" si="7"/>
        <v>0</v>
      </c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</row>
    <row r="89" spans="1:928" s="23" customFormat="1">
      <c r="A89" s="101" t="s">
        <v>172</v>
      </c>
      <c r="B89" s="113">
        <f>SJPA!$C$7</f>
        <v>0</v>
      </c>
      <c r="C89" s="113">
        <f>SJPA!$C$8</f>
        <v>0</v>
      </c>
      <c r="D89" s="113">
        <f>SJPA!$C$9</f>
        <v>0</v>
      </c>
      <c r="E89" s="113">
        <f>SJPA!$C$10</f>
        <v>0</v>
      </c>
      <c r="F89" s="113">
        <f>SJPA!$C$11</f>
        <v>0</v>
      </c>
      <c r="G89" s="113">
        <f>SJPA!$C$12</f>
        <v>0</v>
      </c>
      <c r="H89" s="113">
        <f>SJPA!$C$13</f>
        <v>0</v>
      </c>
      <c r="I89" s="113">
        <f>SJPA!$C$14</f>
        <v>0</v>
      </c>
      <c r="J89" s="113">
        <f>SJPA!$C$15</f>
        <v>0</v>
      </c>
      <c r="K89" s="113">
        <f>SJPA!$C$16</f>
        <v>0</v>
      </c>
      <c r="L89" s="107">
        <f t="shared" si="6"/>
        <v>0</v>
      </c>
      <c r="M89" s="121">
        <f t="shared" si="7"/>
        <v>0</v>
      </c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8"/>
      <c r="NO89" s="48"/>
      <c r="NP89" s="48"/>
      <c r="NQ89" s="48"/>
      <c r="NR89" s="48"/>
      <c r="NS89" s="48"/>
      <c r="NT89" s="48"/>
      <c r="NU89" s="48"/>
      <c r="NV89" s="48"/>
      <c r="NW89" s="48"/>
      <c r="NX89" s="48"/>
      <c r="NY89" s="48"/>
      <c r="NZ89" s="48"/>
      <c r="OA89" s="48"/>
      <c r="OB89" s="48"/>
      <c r="OC89" s="48"/>
      <c r="OD89" s="48"/>
      <c r="OE89" s="48"/>
      <c r="OF89" s="48"/>
      <c r="OG89" s="48"/>
      <c r="OH89" s="48"/>
      <c r="OI89" s="48"/>
      <c r="OJ89" s="48"/>
      <c r="OK89" s="48"/>
      <c r="OL89" s="48"/>
      <c r="OM89" s="48"/>
      <c r="ON89" s="48"/>
      <c r="OO89" s="48"/>
      <c r="OP89" s="48"/>
      <c r="OQ89" s="48"/>
      <c r="OR89" s="48"/>
      <c r="OS89" s="48"/>
      <c r="OT89" s="48"/>
      <c r="OU89" s="48"/>
      <c r="OV89" s="48"/>
      <c r="OW89" s="48"/>
      <c r="OX89" s="48"/>
      <c r="OY89" s="48"/>
      <c r="OZ89" s="48"/>
      <c r="PA89" s="48"/>
      <c r="PB89" s="48"/>
      <c r="PC89" s="48"/>
      <c r="PD89" s="48"/>
      <c r="PE89" s="48"/>
      <c r="PF89" s="48"/>
      <c r="PG89" s="48"/>
      <c r="PH89" s="48"/>
      <c r="PI89" s="48"/>
      <c r="PJ89" s="48"/>
      <c r="PK89" s="48"/>
      <c r="PL89" s="48"/>
      <c r="PM89" s="48"/>
      <c r="PN89" s="48"/>
      <c r="PO89" s="48"/>
      <c r="PP89" s="48"/>
      <c r="PQ89" s="48"/>
      <c r="PR89" s="48"/>
      <c r="PS89" s="48"/>
      <c r="PT89" s="48"/>
      <c r="PU89" s="48"/>
      <c r="PV89" s="48"/>
      <c r="PW89" s="48"/>
      <c r="PX89" s="48"/>
      <c r="PY89" s="48"/>
      <c r="PZ89" s="48"/>
      <c r="QA89" s="48"/>
      <c r="QB89" s="48"/>
      <c r="QC89" s="48"/>
      <c r="QD89" s="48"/>
      <c r="QE89" s="48"/>
      <c r="QF89" s="48"/>
      <c r="QG89" s="48"/>
      <c r="QH89" s="48"/>
      <c r="QI89" s="48"/>
      <c r="QJ89" s="48"/>
      <c r="QK89" s="48"/>
      <c r="QL89" s="48"/>
      <c r="QM89" s="48"/>
      <c r="QN89" s="48"/>
      <c r="QO89" s="48"/>
      <c r="QP89" s="48"/>
      <c r="QQ89" s="48"/>
      <c r="QR89" s="48"/>
      <c r="QS89" s="48"/>
      <c r="QT89" s="48"/>
      <c r="QU89" s="48"/>
      <c r="QV89" s="48"/>
      <c r="QW89" s="48"/>
      <c r="QX89" s="48"/>
      <c r="QY89" s="48"/>
      <c r="QZ89" s="48"/>
      <c r="RA89" s="48"/>
      <c r="RB89" s="48"/>
      <c r="RC89" s="48"/>
      <c r="RD89" s="48"/>
      <c r="RE89" s="48"/>
      <c r="RF89" s="48"/>
      <c r="RG89" s="48"/>
      <c r="RH89" s="48"/>
      <c r="RI89" s="48"/>
      <c r="RJ89" s="48"/>
      <c r="RK89" s="48"/>
      <c r="RL89" s="48"/>
      <c r="RM89" s="48"/>
      <c r="RN89" s="48"/>
      <c r="RO89" s="48"/>
      <c r="RP89" s="48"/>
      <c r="RQ89" s="48"/>
      <c r="RR89" s="48"/>
      <c r="RS89" s="48"/>
      <c r="RT89" s="48"/>
      <c r="RU89" s="48"/>
      <c r="RV89" s="48"/>
      <c r="RW89" s="48"/>
      <c r="RX89" s="48"/>
      <c r="RY89" s="48"/>
      <c r="RZ89" s="48"/>
      <c r="SA89" s="48"/>
      <c r="SB89" s="48"/>
      <c r="SC89" s="48"/>
      <c r="SD89" s="48"/>
      <c r="SE89" s="48"/>
      <c r="SF89" s="48"/>
      <c r="SG89" s="48"/>
      <c r="SH89" s="48"/>
      <c r="SI89" s="48"/>
      <c r="SJ89" s="48"/>
      <c r="SK89" s="48"/>
      <c r="SL89" s="48"/>
      <c r="SM89" s="48"/>
      <c r="SN89" s="48"/>
      <c r="SO89" s="48"/>
      <c r="SP89" s="48"/>
      <c r="SQ89" s="48"/>
      <c r="SR89" s="48"/>
      <c r="SS89" s="48"/>
      <c r="ST89" s="48"/>
      <c r="SU89" s="48"/>
      <c r="SV89" s="48"/>
      <c r="SW89" s="48"/>
      <c r="SX89" s="48"/>
      <c r="SY89" s="48"/>
      <c r="SZ89" s="48"/>
      <c r="TA89" s="48"/>
      <c r="TB89" s="48"/>
      <c r="TC89" s="48"/>
      <c r="TD89" s="48"/>
      <c r="TE89" s="48"/>
      <c r="TF89" s="48"/>
      <c r="TG89" s="48"/>
      <c r="TH89" s="48"/>
      <c r="TI89" s="48"/>
      <c r="TJ89" s="48"/>
      <c r="TK89" s="48"/>
      <c r="TL89" s="48"/>
      <c r="TM89" s="48"/>
      <c r="TN89" s="48"/>
      <c r="TO89" s="48"/>
      <c r="TP89" s="48"/>
      <c r="TQ89" s="48"/>
      <c r="TR89" s="48"/>
      <c r="TS89" s="48"/>
      <c r="TT89" s="48"/>
      <c r="TU89" s="48"/>
      <c r="TV89" s="48"/>
      <c r="TW89" s="48"/>
      <c r="TX89" s="48"/>
      <c r="TY89" s="48"/>
      <c r="TZ89" s="48"/>
      <c r="UA89" s="48"/>
      <c r="UB89" s="48"/>
      <c r="UC89" s="48"/>
      <c r="UD89" s="48"/>
      <c r="UE89" s="48"/>
      <c r="UF89" s="48"/>
      <c r="UG89" s="48"/>
      <c r="UH89" s="48"/>
      <c r="UI89" s="48"/>
      <c r="UJ89" s="48"/>
      <c r="UK89" s="48"/>
      <c r="UL89" s="48"/>
      <c r="UM89" s="48"/>
      <c r="UN89" s="48"/>
      <c r="UO89" s="48"/>
      <c r="UP89" s="48"/>
      <c r="UQ89" s="48"/>
      <c r="UR89" s="48"/>
      <c r="US89" s="48"/>
      <c r="UT89" s="48"/>
      <c r="UU89" s="48"/>
      <c r="UV89" s="48"/>
      <c r="UW89" s="48"/>
      <c r="UX89" s="48"/>
      <c r="UY89" s="48"/>
      <c r="UZ89" s="48"/>
      <c r="VA89" s="48"/>
      <c r="VB89" s="48"/>
      <c r="VC89" s="48"/>
      <c r="VD89" s="48"/>
      <c r="VE89" s="48"/>
      <c r="VF89" s="48"/>
      <c r="VG89" s="48"/>
      <c r="VH89" s="48"/>
      <c r="VI89" s="48"/>
      <c r="VJ89" s="48"/>
      <c r="VK89" s="48"/>
      <c r="VL89" s="48"/>
      <c r="VM89" s="48"/>
      <c r="VN89" s="48"/>
      <c r="VO89" s="48"/>
      <c r="VP89" s="48"/>
      <c r="VQ89" s="48"/>
      <c r="VR89" s="48"/>
      <c r="VS89" s="48"/>
      <c r="VT89" s="48"/>
      <c r="VU89" s="48"/>
      <c r="VV89" s="48"/>
      <c r="VW89" s="48"/>
      <c r="VX89" s="48"/>
      <c r="VY89" s="48"/>
      <c r="VZ89" s="48"/>
      <c r="WA89" s="48"/>
      <c r="WB89" s="48"/>
      <c r="WC89" s="48"/>
      <c r="WD89" s="48"/>
      <c r="WE89" s="48"/>
      <c r="WF89" s="48"/>
      <c r="WG89" s="48"/>
      <c r="WH89" s="48"/>
      <c r="WI89" s="48"/>
      <c r="WJ89" s="48"/>
      <c r="WK89" s="48"/>
      <c r="WL89" s="48"/>
      <c r="WM89" s="48"/>
      <c r="WN89" s="48"/>
      <c r="WO89" s="48"/>
      <c r="WP89" s="48"/>
      <c r="WQ89" s="48"/>
      <c r="WR89" s="48"/>
      <c r="WS89" s="48"/>
      <c r="WT89" s="48"/>
      <c r="WU89" s="48"/>
      <c r="WV89" s="48"/>
      <c r="WW89" s="48"/>
      <c r="WX89" s="48"/>
      <c r="WY89" s="48"/>
      <c r="WZ89" s="48"/>
      <c r="XA89" s="48"/>
      <c r="XB89" s="48"/>
      <c r="XC89" s="48"/>
      <c r="XD89" s="48"/>
      <c r="XE89" s="48"/>
      <c r="XF89" s="48"/>
      <c r="XG89" s="48"/>
      <c r="XH89" s="48"/>
      <c r="XI89" s="48"/>
      <c r="XJ89" s="48"/>
      <c r="XK89" s="48"/>
      <c r="XL89" s="48"/>
      <c r="XM89" s="48"/>
      <c r="XN89" s="48"/>
      <c r="XO89" s="48"/>
      <c r="XP89" s="48"/>
      <c r="XQ89" s="48"/>
      <c r="XR89" s="48"/>
      <c r="XS89" s="48"/>
      <c r="XT89" s="48"/>
      <c r="XU89" s="48"/>
      <c r="XV89" s="48"/>
      <c r="XW89" s="48"/>
      <c r="XX89" s="48"/>
      <c r="XY89" s="48"/>
      <c r="XZ89" s="48"/>
      <c r="YA89" s="48"/>
      <c r="YB89" s="48"/>
      <c r="YC89" s="48"/>
      <c r="YD89" s="48"/>
      <c r="YE89" s="48"/>
      <c r="YF89" s="48"/>
      <c r="YG89" s="48"/>
      <c r="YH89" s="48"/>
      <c r="YI89" s="48"/>
      <c r="YJ89" s="48"/>
      <c r="YK89" s="48"/>
      <c r="YL89" s="48"/>
      <c r="YM89" s="48"/>
      <c r="YN89" s="48"/>
      <c r="YO89" s="48"/>
      <c r="YP89" s="48"/>
      <c r="YQ89" s="48"/>
      <c r="YR89" s="48"/>
      <c r="YS89" s="48"/>
      <c r="YT89" s="48"/>
      <c r="YU89" s="48"/>
      <c r="YV89" s="48"/>
      <c r="YW89" s="48"/>
      <c r="YX89" s="48"/>
      <c r="YY89" s="48"/>
      <c r="YZ89" s="48"/>
      <c r="ZA89" s="48"/>
      <c r="ZB89" s="48"/>
      <c r="ZC89" s="48"/>
      <c r="ZD89" s="48"/>
      <c r="ZE89" s="48"/>
      <c r="ZF89" s="48"/>
      <c r="ZG89" s="48"/>
      <c r="ZH89" s="48"/>
      <c r="ZI89" s="48"/>
      <c r="ZJ89" s="48"/>
      <c r="ZK89" s="48"/>
      <c r="ZL89" s="48"/>
      <c r="ZM89" s="48"/>
      <c r="ZN89" s="48"/>
      <c r="ZO89" s="48"/>
      <c r="ZP89" s="48"/>
      <c r="ZQ89" s="48"/>
      <c r="ZR89" s="48"/>
      <c r="ZS89" s="48"/>
      <c r="ZT89" s="48"/>
      <c r="ZU89" s="48"/>
      <c r="ZV89" s="48"/>
      <c r="ZW89" s="48"/>
      <c r="ZX89" s="48"/>
      <c r="ZY89" s="48"/>
      <c r="ZZ89" s="48"/>
      <c r="AAA89" s="48"/>
      <c r="AAB89" s="48"/>
      <c r="AAC89" s="48"/>
      <c r="AAD89" s="48"/>
      <c r="AAE89" s="48"/>
      <c r="AAF89" s="48"/>
      <c r="AAG89" s="48"/>
      <c r="AAH89" s="48"/>
      <c r="AAI89" s="48"/>
      <c r="AAJ89" s="48"/>
      <c r="AAK89" s="48"/>
      <c r="AAL89" s="48"/>
      <c r="AAM89" s="48"/>
      <c r="AAN89" s="48"/>
      <c r="AAO89" s="48"/>
      <c r="AAP89" s="48"/>
      <c r="AAQ89" s="48"/>
      <c r="AAR89" s="48"/>
      <c r="AAS89" s="48"/>
      <c r="AAT89" s="48"/>
      <c r="AAU89" s="48"/>
      <c r="AAV89" s="48"/>
      <c r="AAW89" s="48"/>
      <c r="AAX89" s="48"/>
      <c r="AAY89" s="48"/>
      <c r="AAZ89" s="48"/>
      <c r="ABA89" s="48"/>
      <c r="ABB89" s="48"/>
      <c r="ABC89" s="48"/>
      <c r="ABD89" s="48"/>
      <c r="ABE89" s="48"/>
      <c r="ABF89" s="48"/>
      <c r="ABG89" s="48"/>
      <c r="ABH89" s="48"/>
      <c r="ABI89" s="48"/>
      <c r="ABJ89" s="48"/>
      <c r="ABK89" s="48"/>
      <c r="ABL89" s="48"/>
      <c r="ABM89" s="48"/>
      <c r="ABN89" s="48"/>
      <c r="ABO89" s="48"/>
      <c r="ABP89" s="48"/>
      <c r="ABQ89" s="48"/>
      <c r="ABR89" s="48"/>
      <c r="ABS89" s="48"/>
      <c r="ABT89" s="48"/>
      <c r="ABU89" s="48"/>
      <c r="ABV89" s="48"/>
      <c r="ABW89" s="48"/>
      <c r="ABX89" s="48"/>
      <c r="ABY89" s="48"/>
      <c r="ABZ89" s="48"/>
      <c r="ACA89" s="48"/>
      <c r="ACB89" s="48"/>
      <c r="ACC89" s="48"/>
      <c r="ACD89" s="48"/>
      <c r="ACE89" s="48"/>
      <c r="ACF89" s="48"/>
      <c r="ACG89" s="48"/>
      <c r="ACH89" s="48"/>
      <c r="ACI89" s="48"/>
      <c r="ACJ89" s="48"/>
      <c r="ACK89" s="48"/>
      <c r="ACL89" s="48"/>
      <c r="ACM89" s="48"/>
      <c r="ACN89" s="48"/>
      <c r="ACO89" s="48"/>
      <c r="ACP89" s="48"/>
      <c r="ACQ89" s="48"/>
      <c r="ACR89" s="48"/>
      <c r="ACS89" s="48"/>
      <c r="ACT89" s="48"/>
      <c r="ACU89" s="48"/>
      <c r="ACV89" s="48"/>
      <c r="ACW89" s="48"/>
      <c r="ACX89" s="48"/>
      <c r="ACY89" s="48"/>
      <c r="ACZ89" s="48"/>
      <c r="ADA89" s="48"/>
      <c r="ADB89" s="48"/>
      <c r="ADC89" s="48"/>
      <c r="ADD89" s="48"/>
      <c r="ADE89" s="48"/>
      <c r="ADF89" s="48"/>
      <c r="ADG89" s="48"/>
      <c r="ADH89" s="48"/>
      <c r="ADI89" s="48"/>
      <c r="ADJ89" s="48"/>
      <c r="ADK89" s="48"/>
      <c r="ADL89" s="48"/>
      <c r="ADM89" s="48"/>
      <c r="ADN89" s="48"/>
      <c r="ADO89" s="48"/>
      <c r="ADP89" s="48"/>
      <c r="ADQ89" s="48"/>
      <c r="ADR89" s="48"/>
      <c r="ADS89" s="48"/>
      <c r="ADT89" s="48"/>
      <c r="ADU89" s="48"/>
      <c r="ADV89" s="48"/>
      <c r="ADW89" s="48"/>
      <c r="ADX89" s="48"/>
      <c r="ADY89" s="48"/>
      <c r="ADZ89" s="48"/>
      <c r="AEA89" s="48"/>
      <c r="AEB89" s="48"/>
      <c r="AEC89" s="48"/>
      <c r="AED89" s="48"/>
      <c r="AEE89" s="48"/>
      <c r="AEF89" s="48"/>
      <c r="AEG89" s="48"/>
      <c r="AEH89" s="48"/>
      <c r="AEI89" s="48"/>
      <c r="AEJ89" s="48"/>
      <c r="AEK89" s="48"/>
      <c r="AEL89" s="48"/>
      <c r="AEM89" s="48"/>
      <c r="AEN89" s="48"/>
      <c r="AEO89" s="48"/>
      <c r="AEP89" s="48"/>
      <c r="AEQ89" s="48"/>
      <c r="AER89" s="48"/>
      <c r="AES89" s="48"/>
      <c r="AET89" s="48"/>
      <c r="AEU89" s="48"/>
      <c r="AEV89" s="48"/>
      <c r="AEW89" s="48"/>
      <c r="AEX89" s="48"/>
      <c r="AEY89" s="48"/>
      <c r="AEZ89" s="48"/>
      <c r="AFA89" s="48"/>
      <c r="AFB89" s="48"/>
      <c r="AFC89" s="48"/>
      <c r="AFD89" s="48"/>
      <c r="AFE89" s="48"/>
      <c r="AFF89" s="48"/>
      <c r="AFG89" s="48"/>
      <c r="AFH89" s="48"/>
      <c r="AFI89" s="48"/>
      <c r="AFJ89" s="48"/>
      <c r="AFK89" s="48"/>
      <c r="AFL89" s="48"/>
      <c r="AFM89" s="48"/>
      <c r="AFN89" s="48"/>
      <c r="AFO89" s="48"/>
      <c r="AFP89" s="48"/>
      <c r="AFQ89" s="48"/>
      <c r="AFR89" s="48"/>
      <c r="AFS89" s="48"/>
      <c r="AFT89" s="48"/>
      <c r="AFU89" s="48"/>
      <c r="AFV89" s="48"/>
      <c r="AFW89" s="48"/>
      <c r="AFX89" s="48"/>
      <c r="AFY89" s="48"/>
      <c r="AFZ89" s="48"/>
      <c r="AGA89" s="48"/>
      <c r="AGB89" s="48"/>
      <c r="AGC89" s="48"/>
      <c r="AGD89" s="48"/>
      <c r="AGE89" s="48"/>
      <c r="AGF89" s="48"/>
      <c r="AGG89" s="48"/>
      <c r="AGH89" s="48"/>
      <c r="AGI89" s="48"/>
      <c r="AGJ89" s="48"/>
      <c r="AGK89" s="48"/>
      <c r="AGL89" s="48"/>
      <c r="AGM89" s="48"/>
      <c r="AGN89" s="48"/>
      <c r="AGO89" s="48"/>
      <c r="AGP89" s="48"/>
      <c r="AGQ89" s="48"/>
      <c r="AGR89" s="48"/>
      <c r="AGS89" s="48"/>
      <c r="AGT89" s="48"/>
      <c r="AGU89" s="48"/>
      <c r="AGV89" s="48"/>
      <c r="AGW89" s="48"/>
      <c r="AGX89" s="48"/>
      <c r="AGY89" s="48"/>
      <c r="AGZ89" s="48"/>
      <c r="AHA89" s="48"/>
      <c r="AHB89" s="48"/>
      <c r="AHC89" s="48"/>
      <c r="AHD89" s="48"/>
      <c r="AHE89" s="48"/>
      <c r="AHF89" s="48"/>
      <c r="AHG89" s="48"/>
      <c r="AHH89" s="48"/>
      <c r="AHI89" s="48"/>
      <c r="AHJ89" s="48"/>
      <c r="AHK89" s="48"/>
      <c r="AHL89" s="48"/>
      <c r="AHM89" s="48"/>
      <c r="AHN89" s="48"/>
      <c r="AHO89" s="48"/>
      <c r="AHP89" s="48"/>
      <c r="AHQ89" s="48"/>
      <c r="AHR89" s="48"/>
      <c r="AHS89" s="48"/>
      <c r="AHT89" s="48"/>
      <c r="AHU89" s="48"/>
      <c r="AHV89" s="48"/>
      <c r="AHW89" s="48"/>
      <c r="AHX89" s="48"/>
      <c r="AHY89" s="48"/>
      <c r="AHZ89" s="48"/>
      <c r="AIA89" s="48"/>
      <c r="AIB89" s="48"/>
      <c r="AIC89" s="48"/>
    </row>
    <row r="90" spans="1:928">
      <c r="A90" s="102" t="s">
        <v>146</v>
      </c>
      <c r="B90" s="113">
        <f>SKAT!$C$7</f>
        <v>0</v>
      </c>
      <c r="C90" s="113">
        <f>SKAT!$C$8</f>
        <v>0</v>
      </c>
      <c r="D90" s="113">
        <f>SKAT!$C$9</f>
        <v>1</v>
      </c>
      <c r="E90" s="113">
        <f>SKAT!$C$10</f>
        <v>0</v>
      </c>
      <c r="F90" s="113">
        <f>SKAT!$C$11</f>
        <v>0</v>
      </c>
      <c r="G90" s="113">
        <f>SKAT!$C$12</f>
        <v>0</v>
      </c>
      <c r="H90" s="113">
        <f>SKAT!$C$13</f>
        <v>0</v>
      </c>
      <c r="I90" s="113">
        <f>SKAT!$C$14</f>
        <v>0</v>
      </c>
      <c r="J90" s="113">
        <f>SKAT!$C$15</f>
        <v>0</v>
      </c>
      <c r="K90" s="113">
        <f>SKAT!$C$16</f>
        <v>0</v>
      </c>
      <c r="L90" s="107">
        <f t="shared" si="6"/>
        <v>1</v>
      </c>
      <c r="M90" s="121">
        <f t="shared" si="7"/>
        <v>1</v>
      </c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</row>
    <row r="91" spans="1:928">
      <c r="A91" s="101" t="s">
        <v>101</v>
      </c>
      <c r="B91" s="113">
        <f>SLUK!$C$7</f>
        <v>0</v>
      </c>
      <c r="C91" s="113">
        <f>SLUK!$C$8</f>
        <v>0</v>
      </c>
      <c r="D91" s="113">
        <f>SLUK!$C$9</f>
        <v>1</v>
      </c>
      <c r="E91" s="113">
        <f>SLUK!$C$10</f>
        <v>0</v>
      </c>
      <c r="F91" s="113">
        <f>SLUK!$C$11</f>
        <v>0</v>
      </c>
      <c r="G91" s="113">
        <f>SLUK!$C$12</f>
        <v>0</v>
      </c>
      <c r="H91" s="113">
        <f>SLUK!$C$13</f>
        <v>0</v>
      </c>
      <c r="I91" s="113">
        <f>SLUK!$C$14</f>
        <v>0</v>
      </c>
      <c r="J91" s="113">
        <f>SLUK!$C$15</f>
        <v>0</v>
      </c>
      <c r="K91" s="113">
        <f>SLUK!$C$16</f>
        <v>0</v>
      </c>
      <c r="L91" s="107">
        <f t="shared" si="6"/>
        <v>1</v>
      </c>
      <c r="M91" s="121">
        <f t="shared" si="7"/>
        <v>1</v>
      </c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</row>
    <row r="92" spans="1:928">
      <c r="A92" s="101" t="s">
        <v>102</v>
      </c>
      <c r="B92" s="113">
        <f>SMGT!$C$7</f>
        <v>0</v>
      </c>
      <c r="C92" s="113">
        <f>SMGT!$C$8</f>
        <v>0</v>
      </c>
      <c r="D92" s="113">
        <f>SMGT!$C$9</f>
        <v>0</v>
      </c>
      <c r="E92" s="113">
        <f>SMGT!$C$10</f>
        <v>0</v>
      </c>
      <c r="F92" s="113">
        <f>SMGT!$C$11</f>
        <v>0</v>
      </c>
      <c r="G92" s="113">
        <f>SMGT!$C$12</f>
        <v>0</v>
      </c>
      <c r="H92" s="113">
        <f>SMGT!$C$13</f>
        <v>0</v>
      </c>
      <c r="I92" s="113">
        <f>SMGT!$C$14</f>
        <v>0</v>
      </c>
      <c r="J92" s="113">
        <f>SMGT!$C$15</f>
        <v>0</v>
      </c>
      <c r="K92" s="113">
        <f>SMGT!$C$16</f>
        <v>0</v>
      </c>
      <c r="L92" s="107">
        <f t="shared" si="6"/>
        <v>0</v>
      </c>
      <c r="M92" s="121">
        <f t="shared" si="7"/>
        <v>0</v>
      </c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</row>
    <row r="93" spans="1:928">
      <c r="A93" s="101" t="s">
        <v>103</v>
      </c>
      <c r="B93" s="113">
        <f>SMIC!$C$7</f>
        <v>0</v>
      </c>
      <c r="C93" s="113">
        <f>SMIC!$C$8</f>
        <v>0</v>
      </c>
      <c r="D93" s="113">
        <f>SMIC!$C$9</f>
        <v>0</v>
      </c>
      <c r="E93" s="113">
        <f>SMIC!$C$10</f>
        <v>0</v>
      </c>
      <c r="F93" s="113">
        <f>SMIC!$C$11</f>
        <v>0</v>
      </c>
      <c r="G93" s="113">
        <f>SMIC!$C$12</f>
        <v>0</v>
      </c>
      <c r="H93" s="113">
        <f>SMIC!$C$13</f>
        <v>0</v>
      </c>
      <c r="I93" s="113">
        <f>SMIC!$C$14</f>
        <v>0</v>
      </c>
      <c r="J93" s="113">
        <f>SMIC!$C$15</f>
        <v>0</v>
      </c>
      <c r="K93" s="113">
        <f>SMIC!$C$16</f>
        <v>0</v>
      </c>
      <c r="L93" s="107">
        <f t="shared" si="6"/>
        <v>0</v>
      </c>
      <c r="M93" s="121">
        <f t="shared" si="7"/>
        <v>0</v>
      </c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</row>
    <row r="94" spans="1:928">
      <c r="A94" s="101" t="s">
        <v>104</v>
      </c>
      <c r="B94" s="113">
        <f>SMRK!$C$7</f>
        <v>0</v>
      </c>
      <c r="C94" s="113">
        <f>SMRK!$C$8</f>
        <v>0</v>
      </c>
      <c r="D94" s="113">
        <f>SMRK!$C$9</f>
        <v>0</v>
      </c>
      <c r="E94" s="113">
        <f>SMRK!$C$10</f>
        <v>0</v>
      </c>
      <c r="F94" s="113">
        <f>SMRK!$C$11</f>
        <v>0</v>
      </c>
      <c r="G94" s="113">
        <f>SMRK!$C$12</f>
        <v>1</v>
      </c>
      <c r="H94" s="113">
        <f>SMRK!$C$13</f>
        <v>0</v>
      </c>
      <c r="I94" s="113">
        <f>SMRK!$C$14</f>
        <v>0</v>
      </c>
      <c r="J94" s="113">
        <f>SMRK!$C$15</f>
        <v>0</v>
      </c>
      <c r="K94" s="113">
        <f>SMRK!$C$16</f>
        <v>0</v>
      </c>
      <c r="L94" s="107">
        <f t="shared" si="6"/>
        <v>1</v>
      </c>
      <c r="M94" s="121">
        <f t="shared" si="7"/>
        <v>1</v>
      </c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</row>
    <row r="95" spans="1:928">
      <c r="A95" s="101" t="s">
        <v>105</v>
      </c>
      <c r="B95" s="113">
        <f>SMTH!$C$7</f>
        <v>0</v>
      </c>
      <c r="C95" s="113">
        <f>SMTH!$C$8</f>
        <v>0</v>
      </c>
      <c r="D95" s="113">
        <f>SMTH!$C$9</f>
        <v>0</v>
      </c>
      <c r="E95" s="113">
        <f>SMTH!$C$10</f>
        <v>0</v>
      </c>
      <c r="F95" s="113">
        <f>SMTH!$C$11</f>
        <v>0</v>
      </c>
      <c r="G95" s="113">
        <f>SMTH!$C$12</f>
        <v>0</v>
      </c>
      <c r="H95" s="113">
        <f>SMTH!$C$13</f>
        <v>0</v>
      </c>
      <c r="I95" s="113">
        <f>SMTH!$C$14</f>
        <v>0</v>
      </c>
      <c r="J95" s="113">
        <f>SMTH!$C$15</f>
        <v>0</v>
      </c>
      <c r="K95" s="113">
        <f>SMTH!$C$16</f>
        <v>0</v>
      </c>
      <c r="L95" s="107">
        <f t="shared" si="6"/>
        <v>0</v>
      </c>
      <c r="M95" s="121">
        <f t="shared" si="7"/>
        <v>0</v>
      </c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</row>
    <row r="96" spans="1:928">
      <c r="A96" s="101" t="s">
        <v>106</v>
      </c>
      <c r="B96" s="113">
        <f>SNIK!$C$7</f>
        <v>1</v>
      </c>
      <c r="C96" s="113">
        <f>SNIK!$C$8</f>
        <v>0</v>
      </c>
      <c r="D96" s="113">
        <f>SNIK!$C$9</f>
        <v>1</v>
      </c>
      <c r="E96" s="113">
        <f>SNIK!$C$10</f>
        <v>0</v>
      </c>
      <c r="F96" s="113">
        <f>SNIK!$C$11</f>
        <v>0</v>
      </c>
      <c r="G96" s="113">
        <f>SNIK!$C$12</f>
        <v>0</v>
      </c>
      <c r="H96" s="113">
        <f>SNIK!$C$13</f>
        <v>0</v>
      </c>
      <c r="I96" s="113">
        <f>SNIK!$C$14</f>
        <v>1</v>
      </c>
      <c r="J96" s="113">
        <f>SNIK!$C$15</f>
        <v>0</v>
      </c>
      <c r="K96" s="113">
        <f>SNIK!$C$16</f>
        <v>1</v>
      </c>
      <c r="L96" s="107">
        <f t="shared" si="6"/>
        <v>4</v>
      </c>
      <c r="M96" s="121">
        <f t="shared" si="7"/>
        <v>4</v>
      </c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</row>
    <row r="97" spans="1:928">
      <c r="A97" s="101" t="s">
        <v>107</v>
      </c>
      <c r="B97" s="113">
        <f>SPAU!$C$7</f>
        <v>0</v>
      </c>
      <c r="C97" s="113">
        <f>SPAU!$C$8</f>
        <v>0</v>
      </c>
      <c r="D97" s="113">
        <f>SPAU!$C$9</f>
        <v>0</v>
      </c>
      <c r="E97" s="113">
        <f>SPAU!$C$10</f>
        <v>0</v>
      </c>
      <c r="F97" s="113">
        <f>SPAU!$C$11</f>
        <v>0</v>
      </c>
      <c r="G97" s="113">
        <f>SPAU!$C$12</f>
        <v>0</v>
      </c>
      <c r="H97" s="113">
        <f>SPAU!$C$13</f>
        <v>0</v>
      </c>
      <c r="I97" s="113">
        <f>SPAU!$C$14</f>
        <v>0</v>
      </c>
      <c r="J97" s="113">
        <f>SPAU!$C$15</f>
        <v>0</v>
      </c>
      <c r="K97" s="113">
        <f>SPAU!$C$16</f>
        <v>0</v>
      </c>
      <c r="L97" s="107">
        <f t="shared" si="6"/>
        <v>0</v>
      </c>
      <c r="M97" s="121">
        <f t="shared" si="7"/>
        <v>0</v>
      </c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</row>
    <row r="98" spans="1:928">
      <c r="A98" s="101" t="s">
        <v>108</v>
      </c>
      <c r="B98" s="113">
        <f>SPET!$C$7</f>
        <v>0</v>
      </c>
      <c r="C98" s="113">
        <f>SPET!$C$8</f>
        <v>0</v>
      </c>
      <c r="D98" s="113">
        <f>SPET!$C$9</f>
        <v>0</v>
      </c>
      <c r="E98" s="113">
        <f>SPET!$C$10</f>
        <v>0</v>
      </c>
      <c r="F98" s="113">
        <f>SPET!$C$11</f>
        <v>0</v>
      </c>
      <c r="G98" s="113">
        <f>SPET!$C$12</f>
        <v>0</v>
      </c>
      <c r="H98" s="113">
        <f>SPET!$C$13</f>
        <v>0</v>
      </c>
      <c r="I98" s="113">
        <f>SPET!$C$14</f>
        <v>0</v>
      </c>
      <c r="J98" s="113">
        <f>SPET!$C$15</f>
        <v>0</v>
      </c>
      <c r="K98" s="113">
        <f>SPET!$C$16</f>
        <v>0</v>
      </c>
      <c r="L98" s="107">
        <f t="shared" si="6"/>
        <v>0</v>
      </c>
      <c r="M98" s="121">
        <f t="shared" si="7"/>
        <v>0</v>
      </c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</row>
    <row r="99" spans="1:928">
      <c r="A99" s="101" t="s">
        <v>256</v>
      </c>
      <c r="B99" s="113">
        <f>STEC!$C$7</f>
        <v>0</v>
      </c>
      <c r="C99" s="113">
        <f>STEC!$C$8</f>
        <v>0</v>
      </c>
      <c r="D99" s="113">
        <f>STEC!$C$9</f>
        <v>0</v>
      </c>
      <c r="E99" s="113">
        <f>STEC!$C$10</f>
        <v>0</v>
      </c>
      <c r="F99" s="113">
        <f>STEC!$C$11</f>
        <v>0</v>
      </c>
      <c r="G99" s="113">
        <f>STEC!$C$12</f>
        <v>0</v>
      </c>
      <c r="H99" s="113">
        <f>STEC!$C$13</f>
        <v>0</v>
      </c>
      <c r="I99" s="113">
        <f>STEC!$C$14</f>
        <v>0</v>
      </c>
      <c r="J99" s="113">
        <f>STEC!$C$15</f>
        <v>0</v>
      </c>
      <c r="K99" s="113">
        <f>STEC!$C$16</f>
        <v>0</v>
      </c>
      <c r="L99" s="107">
        <f>SUM(B99+C99+D99+E99+F99+G99+H99+I99+J99+K99)</f>
        <v>0</v>
      </c>
      <c r="M99" s="121">
        <f>L99</f>
        <v>0</v>
      </c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</row>
    <row r="100" spans="1:928">
      <c r="A100" s="101" t="s">
        <v>109</v>
      </c>
      <c r="B100" s="113">
        <f>STEE!$C$7</f>
        <v>0</v>
      </c>
      <c r="C100" s="113">
        <f>STEE!$C$8</f>
        <v>0</v>
      </c>
      <c r="D100" s="113">
        <f>STEE!$C$9</f>
        <v>0</v>
      </c>
      <c r="E100" s="113">
        <f>STEE!$C$10</f>
        <v>0</v>
      </c>
      <c r="F100" s="113">
        <f>STEE!$C$11</f>
        <v>0</v>
      </c>
      <c r="G100" s="113">
        <f>STEE!$C$12</f>
        <v>0</v>
      </c>
      <c r="H100" s="113">
        <f>STEE!$C$13</f>
        <v>0</v>
      </c>
      <c r="I100" s="113">
        <f>STEE!$C$14</f>
        <v>0</v>
      </c>
      <c r="J100" s="113">
        <f>STEE!$C$15</f>
        <v>0</v>
      </c>
      <c r="K100" s="113">
        <f>STEE!$C$16</f>
        <v>0</v>
      </c>
      <c r="L100" s="107">
        <f t="shared" si="6"/>
        <v>0</v>
      </c>
      <c r="M100" s="121">
        <f t="shared" si="7"/>
        <v>0</v>
      </c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</row>
    <row r="101" spans="1:928">
      <c r="A101" s="101" t="s">
        <v>110</v>
      </c>
      <c r="B101" s="113">
        <f>STEK!$C$7</f>
        <v>0</v>
      </c>
      <c r="C101" s="113">
        <f>STEK!$C$8</f>
        <v>0</v>
      </c>
      <c r="D101" s="113">
        <f>STEK!$C$9</f>
        <v>0</v>
      </c>
      <c r="E101" s="113">
        <f>STEK!$C$10</f>
        <v>0</v>
      </c>
      <c r="F101" s="113">
        <f>STEK!$C$11</f>
        <v>0</v>
      </c>
      <c r="G101" s="113">
        <f>STEK!$C$12</f>
        <v>0</v>
      </c>
      <c r="H101" s="113">
        <f>STEK!$C$13</f>
        <v>0</v>
      </c>
      <c r="I101" s="113">
        <f>STEK!$C$14</f>
        <v>0</v>
      </c>
      <c r="J101" s="113">
        <f>STEK!$C$15</f>
        <v>0</v>
      </c>
      <c r="K101" s="113">
        <f>STEK!$C$16</f>
        <v>0</v>
      </c>
      <c r="L101" s="107">
        <f t="shared" si="6"/>
        <v>0</v>
      </c>
      <c r="M101" s="121">
        <f t="shared" si="7"/>
        <v>0</v>
      </c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</row>
    <row r="102" spans="1:928">
      <c r="A102" s="101" t="s">
        <v>111</v>
      </c>
      <c r="B102" s="113">
        <f>STIM!$C$7</f>
        <v>0</v>
      </c>
      <c r="C102" s="113">
        <f>STIM!$C$8</f>
        <v>0</v>
      </c>
      <c r="D102" s="113">
        <f>STIM!$C$9</f>
        <v>0</v>
      </c>
      <c r="E102" s="113">
        <f>STIM!$C$10</f>
        <v>0</v>
      </c>
      <c r="F102" s="113">
        <f>STIM!$C$11</f>
        <v>0</v>
      </c>
      <c r="G102" s="113">
        <f>STIM!$C$12</f>
        <v>0</v>
      </c>
      <c r="H102" s="113">
        <f>STIM!$C$13</f>
        <v>0</v>
      </c>
      <c r="I102" s="113">
        <f>STIM!$C$14</f>
        <v>1</v>
      </c>
      <c r="J102" s="113">
        <f>STIM!$C$15</f>
        <v>0</v>
      </c>
      <c r="K102" s="113">
        <f>STIM!$C$16</f>
        <v>0</v>
      </c>
      <c r="L102" s="107">
        <f t="shared" si="6"/>
        <v>1</v>
      </c>
      <c r="M102" s="121">
        <f t="shared" si="7"/>
        <v>1</v>
      </c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</row>
    <row r="103" spans="1:928" ht="13.5" thickBot="1">
      <c r="A103" s="101" t="s">
        <v>112</v>
      </c>
      <c r="B103" s="113">
        <f>SVIN!$C$7</f>
        <v>0</v>
      </c>
      <c r="C103" s="113">
        <f>SVIN!$C$8</f>
        <v>0</v>
      </c>
      <c r="D103" s="113">
        <f>SVIN!$C$9</f>
        <v>0</v>
      </c>
      <c r="E103" s="113">
        <f>SVIN!$C$10</f>
        <v>0</v>
      </c>
      <c r="F103" s="113">
        <f>SVIN!$C$11</f>
        <v>0</v>
      </c>
      <c r="G103" s="113">
        <f>SVIN!$C$12</f>
        <v>0</v>
      </c>
      <c r="H103" s="113">
        <f>SVIN!$C$13</f>
        <v>0</v>
      </c>
      <c r="I103" s="113">
        <f>SVIN!$C$14</f>
        <v>0</v>
      </c>
      <c r="J103" s="113">
        <f>SVIN!$C$15</f>
        <v>0</v>
      </c>
      <c r="K103" s="113">
        <f>SVIN!$C$16</f>
        <v>0</v>
      </c>
      <c r="L103" s="107">
        <f t="shared" si="6"/>
        <v>0</v>
      </c>
      <c r="M103" s="121">
        <f t="shared" si="7"/>
        <v>0</v>
      </c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</row>
    <row r="104" spans="1:928" ht="14.25" thickTop="1" thickBot="1">
      <c r="A104" s="103" t="s">
        <v>1</v>
      </c>
      <c r="B104" s="104">
        <f t="shared" ref="B104:K104" si="8">SUM(B60:B103)</f>
        <v>1</v>
      </c>
      <c r="C104" s="104">
        <f t="shared" si="8"/>
        <v>1</v>
      </c>
      <c r="D104" s="104">
        <f t="shared" si="8"/>
        <v>5</v>
      </c>
      <c r="E104" s="104">
        <f t="shared" si="8"/>
        <v>1</v>
      </c>
      <c r="F104" s="104">
        <f t="shared" si="8"/>
        <v>2</v>
      </c>
      <c r="G104" s="104">
        <f t="shared" si="8"/>
        <v>3</v>
      </c>
      <c r="H104" s="104">
        <f t="shared" si="8"/>
        <v>0</v>
      </c>
      <c r="I104" s="104">
        <f t="shared" si="8"/>
        <v>5</v>
      </c>
      <c r="J104" s="104">
        <f t="shared" si="8"/>
        <v>0</v>
      </c>
      <c r="K104" s="104">
        <f t="shared" si="8"/>
        <v>1</v>
      </c>
      <c r="L104" s="107">
        <f t="shared" si="6"/>
        <v>19</v>
      </c>
      <c r="M104" s="121">
        <f t="shared" si="7"/>
        <v>19</v>
      </c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</row>
    <row r="105" spans="1:928" ht="14.25" thickTop="1" thickBo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</row>
    <row r="106" spans="1:928" ht="14.25" thickTop="1" thickBot="1">
      <c r="A106" s="355" t="s">
        <v>192</v>
      </c>
      <c r="B106" s="338" t="s">
        <v>71</v>
      </c>
      <c r="C106" s="339"/>
      <c r="D106" s="339"/>
      <c r="E106" s="339"/>
      <c r="F106" s="339"/>
      <c r="G106" s="339"/>
      <c r="H106" s="339"/>
      <c r="I106" s="339"/>
      <c r="J106" s="338" t="s">
        <v>72</v>
      </c>
      <c r="K106" s="339"/>
      <c r="L106" s="339"/>
      <c r="M106" s="339"/>
      <c r="N106" s="339"/>
      <c r="O106" s="339"/>
      <c r="P106" s="339"/>
      <c r="Q106" s="340"/>
      <c r="R106" s="338" t="s">
        <v>7</v>
      </c>
      <c r="S106" s="339"/>
      <c r="T106" s="340"/>
      <c r="U106" s="338" t="s">
        <v>8</v>
      </c>
      <c r="V106" s="340"/>
      <c r="W106" s="48"/>
      <c r="X106" s="48"/>
      <c r="Y106" s="48"/>
      <c r="Z106" s="48"/>
      <c r="AA106" s="48"/>
      <c r="AIN106"/>
      <c r="AIO106"/>
      <c r="AIP106"/>
      <c r="AIQ106"/>
      <c r="AIR106"/>
    </row>
    <row r="107" spans="1:928" ht="14.25" thickTop="1" thickBot="1">
      <c r="A107" s="356"/>
      <c r="B107" s="343">
        <f>SUM(B104:D104)</f>
        <v>7</v>
      </c>
      <c r="C107" s="341"/>
      <c r="D107" s="341"/>
      <c r="E107" s="341"/>
      <c r="F107" s="341"/>
      <c r="G107" s="341"/>
      <c r="H107" s="341"/>
      <c r="I107" s="342"/>
      <c r="J107" s="341">
        <f>SUM(E104:I104)</f>
        <v>11</v>
      </c>
      <c r="K107" s="341"/>
      <c r="L107" s="341"/>
      <c r="M107" s="341"/>
      <c r="N107" s="341"/>
      <c r="O107" s="341"/>
      <c r="P107" s="341"/>
      <c r="Q107" s="342"/>
      <c r="R107" s="343">
        <f>J104</f>
        <v>0</v>
      </c>
      <c r="S107" s="341"/>
      <c r="T107" s="342"/>
      <c r="U107" s="343">
        <f>K104</f>
        <v>1</v>
      </c>
      <c r="V107" s="342"/>
      <c r="W107" s="48"/>
      <c r="X107" s="48"/>
      <c r="Y107" s="48"/>
      <c r="Z107" s="48"/>
      <c r="AA107" s="48"/>
      <c r="AIN107"/>
      <c r="AIO107"/>
      <c r="AIP107"/>
      <c r="AIQ107"/>
      <c r="AIR107"/>
    </row>
    <row r="108" spans="1:928" ht="13.5" thickTop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</row>
    <row r="109" spans="1:928" ht="13.5" thickBo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82"/>
      <c r="U109" s="82"/>
      <c r="V109" s="82"/>
      <c r="W109" s="48"/>
      <c r="X109" s="48"/>
      <c r="Y109" s="48"/>
      <c r="Z109" s="48"/>
      <c r="AA109" s="48"/>
    </row>
    <row r="110" spans="1:928" ht="14.25" thickTop="1" thickBot="1">
      <c r="A110" s="110" t="s">
        <v>119</v>
      </c>
      <c r="B110" s="335">
        <f>SUM(B55+B107)</f>
        <v>4724</v>
      </c>
      <c r="C110" s="337"/>
      <c r="D110" s="337"/>
      <c r="E110" s="337"/>
      <c r="F110" s="337"/>
      <c r="G110" s="337"/>
      <c r="H110" s="337"/>
      <c r="I110" s="336"/>
      <c r="J110" s="337">
        <f>J55+J107</f>
        <v>8084</v>
      </c>
      <c r="K110" s="337"/>
      <c r="L110" s="337"/>
      <c r="M110" s="337"/>
      <c r="N110" s="337"/>
      <c r="O110" s="337"/>
      <c r="P110" s="337"/>
      <c r="Q110" s="336"/>
      <c r="R110" s="335">
        <f>R55+R107</f>
        <v>1495</v>
      </c>
      <c r="S110" s="337"/>
      <c r="T110" s="336"/>
      <c r="U110" s="335">
        <f>U55+U107</f>
        <v>1589</v>
      </c>
      <c r="V110" s="336"/>
      <c r="W110" s="48"/>
      <c r="X110" s="48"/>
      <c r="Y110" s="48"/>
      <c r="Z110" s="48"/>
      <c r="AA110" s="48"/>
      <c r="AIN110"/>
      <c r="AIO110"/>
      <c r="AIP110"/>
      <c r="AIQ110"/>
      <c r="AIR110"/>
    </row>
    <row r="111" spans="1:928" s="48" customFormat="1" ht="13.5" thickTop="1"/>
    <row r="112" spans="1:928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</sheetData>
  <mergeCells count="25">
    <mergeCell ref="A1:H2"/>
    <mergeCell ref="A54:A55"/>
    <mergeCell ref="A57:AA57"/>
    <mergeCell ref="A106:A107"/>
    <mergeCell ref="A4:AA4"/>
    <mergeCell ref="J54:Q54"/>
    <mergeCell ref="B54:I54"/>
    <mergeCell ref="J55:Q55"/>
    <mergeCell ref="B55:I55"/>
    <mergeCell ref="R54:T54"/>
    <mergeCell ref="R55:T55"/>
    <mergeCell ref="B107:I107"/>
    <mergeCell ref="U54:AA54"/>
    <mergeCell ref="U55:AA55"/>
    <mergeCell ref="U110:V110"/>
    <mergeCell ref="R110:T110"/>
    <mergeCell ref="B110:I110"/>
    <mergeCell ref="J110:Q110"/>
    <mergeCell ref="B106:I106"/>
    <mergeCell ref="J106:Q106"/>
    <mergeCell ref="R106:T106"/>
    <mergeCell ref="J107:Q107"/>
    <mergeCell ref="U107:V107"/>
    <mergeCell ref="R107:T107"/>
    <mergeCell ref="U106:V106"/>
  </mergeCells>
  <phoneticPr fontId="0" type="noConversion"/>
  <pageMargins left="0.75" right="0.75" top="1" bottom="1" header="0.5" footer="0.5"/>
  <pageSetup scale="64" fitToWidth="2" fitToHeight="2" orientation="landscape" r:id="rId1"/>
  <headerFooter alignWithMargins="0"/>
  <ignoredErrors>
    <ignoredError sqref="X8 W10:X10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Q1219"/>
  <sheetViews>
    <sheetView workbookViewId="0">
      <selection activeCell="C11" sqref="C11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797" width="9.140625" style="48"/>
  </cols>
  <sheetData>
    <row r="1" spans="1:9">
      <c r="A1" s="321" t="s">
        <v>155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42</v>
      </c>
      <c r="C7" s="54"/>
      <c r="D7" s="56"/>
      <c r="E7" s="59"/>
      <c r="F7" s="50"/>
      <c r="G7" s="64">
        <f t="shared" ref="G7:G16" si="0">SUM(B7+D7)</f>
        <v>42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43</v>
      </c>
      <c r="C8" s="55"/>
      <c r="D8" s="57"/>
      <c r="E8" s="60"/>
      <c r="F8" s="50"/>
      <c r="G8" s="64">
        <f t="shared" si="0"/>
        <v>43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41</v>
      </c>
      <c r="C9" s="55"/>
      <c r="D9" s="57"/>
      <c r="E9" s="60"/>
      <c r="F9" s="50"/>
      <c r="G9" s="64">
        <f t="shared" si="0"/>
        <v>41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55</v>
      </c>
      <c r="C10" s="55"/>
      <c r="D10" s="57"/>
      <c r="E10" s="60"/>
      <c r="F10" s="50"/>
      <c r="G10" s="64">
        <f t="shared" si="0"/>
        <v>55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45</v>
      </c>
      <c r="C11" s="55"/>
      <c r="D11" s="57"/>
      <c r="E11" s="60"/>
      <c r="F11" s="50"/>
      <c r="G11" s="64">
        <f t="shared" si="0"/>
        <v>45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55</v>
      </c>
      <c r="C12" s="55"/>
      <c r="D12" s="57"/>
      <c r="E12" s="61"/>
      <c r="G12" s="64">
        <f t="shared" si="0"/>
        <v>55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60</v>
      </c>
      <c r="C13" s="55"/>
      <c r="D13" s="57"/>
      <c r="E13" s="61"/>
      <c r="G13" s="64">
        <f t="shared" si="0"/>
        <v>60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49</v>
      </c>
      <c r="C14" s="55">
        <v>1</v>
      </c>
      <c r="D14" s="57"/>
      <c r="E14" s="61"/>
      <c r="G14" s="64">
        <f t="shared" si="0"/>
        <v>49</v>
      </c>
      <c r="I14" s="65">
        <f t="shared" si="1"/>
        <v>1</v>
      </c>
    </row>
    <row r="15" spans="1:9" s="48" customFormat="1" ht="14.25" thickTop="1" thickBot="1">
      <c r="A15" s="13" t="s">
        <v>7</v>
      </c>
      <c r="B15" s="57">
        <v>38</v>
      </c>
      <c r="C15" s="55"/>
      <c r="D15" s="57"/>
      <c r="E15" s="61"/>
      <c r="G15" s="64">
        <f t="shared" si="0"/>
        <v>38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45</v>
      </c>
      <c r="C16" s="62"/>
      <c r="D16" s="57"/>
      <c r="E16" s="78"/>
      <c r="G16" s="64">
        <f t="shared" si="0"/>
        <v>45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473</v>
      </c>
      <c r="C18" s="44">
        <f>SUM(C7:C16)</f>
        <v>1</v>
      </c>
      <c r="D18" s="45">
        <f>SUM(D7:D16)</f>
        <v>0</v>
      </c>
      <c r="E18" s="46">
        <f>SUM(E7:E16)</f>
        <v>0</v>
      </c>
      <c r="F18" s="53"/>
      <c r="G18" s="45">
        <f>SUM(G7:G16)</f>
        <v>473</v>
      </c>
      <c r="I18" s="63">
        <f>SUM(I7:I16)</f>
        <v>1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U1844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05" width="9.140625" style="48"/>
  </cols>
  <sheetData>
    <row r="1" spans="1:9">
      <c r="A1" s="321" t="s">
        <v>156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54</v>
      </c>
      <c r="C7" s="54"/>
      <c r="D7" s="56"/>
      <c r="E7" s="59"/>
      <c r="F7" s="50"/>
      <c r="G7" s="64">
        <f t="shared" ref="G7:G16" si="0">SUM(B7+D7)</f>
        <v>54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46</v>
      </c>
      <c r="C8" s="55"/>
      <c r="D8" s="57"/>
      <c r="E8" s="60"/>
      <c r="F8" s="50"/>
      <c r="G8" s="64">
        <f t="shared" si="0"/>
        <v>46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33</v>
      </c>
      <c r="C9" s="55"/>
      <c r="D9" s="57"/>
      <c r="E9" s="60"/>
      <c r="F9" s="50"/>
      <c r="G9" s="64">
        <f t="shared" si="0"/>
        <v>33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32</v>
      </c>
      <c r="C10" s="55"/>
      <c r="D10" s="57"/>
      <c r="E10" s="60"/>
      <c r="F10" s="50"/>
      <c r="G10" s="64">
        <f t="shared" si="0"/>
        <v>32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40</v>
      </c>
      <c r="C11" s="55"/>
      <c r="D11" s="57"/>
      <c r="E11" s="60"/>
      <c r="F11" s="50"/>
      <c r="G11" s="64">
        <f t="shared" si="0"/>
        <v>40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45</v>
      </c>
      <c r="C12" s="55"/>
      <c r="D12" s="57"/>
      <c r="E12" s="61"/>
      <c r="G12" s="64">
        <f t="shared" si="0"/>
        <v>45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28</v>
      </c>
      <c r="C13" s="55"/>
      <c r="D13" s="57"/>
      <c r="E13" s="61"/>
      <c r="G13" s="64">
        <f t="shared" si="0"/>
        <v>28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35</v>
      </c>
      <c r="C14" s="55"/>
      <c r="D14" s="57"/>
      <c r="E14" s="61"/>
      <c r="G14" s="64">
        <f t="shared" si="0"/>
        <v>35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39</v>
      </c>
      <c r="C15" s="55"/>
      <c r="D15" s="57"/>
      <c r="E15" s="61"/>
      <c r="G15" s="64">
        <f t="shared" si="0"/>
        <v>39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42</v>
      </c>
      <c r="C16" s="62"/>
      <c r="D16" s="57"/>
      <c r="E16" s="78"/>
      <c r="G16" s="64">
        <f t="shared" si="0"/>
        <v>42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394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394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M1289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001" width="9.140625" style="48"/>
  </cols>
  <sheetData>
    <row r="1" spans="1:9">
      <c r="A1" s="321" t="s">
        <v>157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43</v>
      </c>
      <c r="C7" s="54"/>
      <c r="D7" s="56"/>
      <c r="E7" s="59"/>
      <c r="F7" s="50"/>
      <c r="G7" s="64">
        <f t="shared" ref="G7:G16" si="0">SUM(B7+D7)</f>
        <v>43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38</v>
      </c>
      <c r="C8" s="55"/>
      <c r="D8" s="57"/>
      <c r="E8" s="60"/>
      <c r="F8" s="50"/>
      <c r="G8" s="64">
        <f t="shared" si="0"/>
        <v>38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43</v>
      </c>
      <c r="C9" s="55"/>
      <c r="D9" s="57"/>
      <c r="E9" s="60"/>
      <c r="F9" s="50"/>
      <c r="G9" s="64">
        <f t="shared" si="0"/>
        <v>43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36</v>
      </c>
      <c r="C10" s="55"/>
      <c r="D10" s="57"/>
      <c r="E10" s="60"/>
      <c r="F10" s="50"/>
      <c r="G10" s="64">
        <f t="shared" si="0"/>
        <v>36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40</v>
      </c>
      <c r="C11" s="55"/>
      <c r="D11" s="57"/>
      <c r="E11" s="60"/>
      <c r="F11" s="50"/>
      <c r="G11" s="64">
        <f t="shared" si="0"/>
        <v>40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51</v>
      </c>
      <c r="C12" s="55"/>
      <c r="D12" s="57"/>
      <c r="E12" s="61"/>
      <c r="G12" s="64">
        <f t="shared" si="0"/>
        <v>51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33</v>
      </c>
      <c r="C13" s="55"/>
      <c r="D13" s="57"/>
      <c r="E13" s="61"/>
      <c r="G13" s="64">
        <f t="shared" si="0"/>
        <v>33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32</v>
      </c>
      <c r="C14" s="55"/>
      <c r="D14" s="57"/>
      <c r="E14" s="61"/>
      <c r="G14" s="64">
        <f t="shared" si="0"/>
        <v>32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31</v>
      </c>
      <c r="C15" s="55"/>
      <c r="D15" s="57"/>
      <c r="E15" s="61"/>
      <c r="G15" s="64">
        <f t="shared" si="0"/>
        <v>31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40</v>
      </c>
      <c r="C16" s="62"/>
      <c r="D16" s="57"/>
      <c r="E16" s="78"/>
      <c r="G16" s="64">
        <f t="shared" si="0"/>
        <v>40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387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387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A1862"/>
  <sheetViews>
    <sheetView workbookViewId="0">
      <selection activeCell="E14" sqref="E14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379" width="9.140625" style="48"/>
  </cols>
  <sheetData>
    <row r="1" spans="1:9">
      <c r="A1" s="321" t="s">
        <v>158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16</v>
      </c>
      <c r="C7" s="54"/>
      <c r="D7" s="56"/>
      <c r="E7" s="59"/>
      <c r="F7" s="50"/>
      <c r="G7" s="64">
        <f t="shared" ref="G7:G16" si="0">SUM(B7+D7)</f>
        <v>16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26</v>
      </c>
      <c r="C8" s="55"/>
      <c r="D8" s="57"/>
      <c r="E8" s="60"/>
      <c r="F8" s="50"/>
      <c r="G8" s="64">
        <f t="shared" si="0"/>
        <v>26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20</v>
      </c>
      <c r="C9" s="55"/>
      <c r="D9" s="57"/>
      <c r="E9" s="60"/>
      <c r="F9" s="50"/>
      <c r="G9" s="64">
        <f t="shared" si="0"/>
        <v>20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29</v>
      </c>
      <c r="C10" s="55"/>
      <c r="D10" s="57"/>
      <c r="E10" s="60"/>
      <c r="F10" s="50"/>
      <c r="G10" s="64">
        <f t="shared" si="0"/>
        <v>29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18</v>
      </c>
      <c r="C11" s="55"/>
      <c r="D11" s="57"/>
      <c r="E11" s="60"/>
      <c r="F11" s="50"/>
      <c r="G11" s="64">
        <f t="shared" si="0"/>
        <v>18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18</v>
      </c>
      <c r="C12" s="55"/>
      <c r="D12" s="57"/>
      <c r="E12" s="61"/>
      <c r="G12" s="64">
        <f t="shared" si="0"/>
        <v>18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20</v>
      </c>
      <c r="C13" s="55"/>
      <c r="D13" s="57"/>
      <c r="E13" s="61"/>
      <c r="G13" s="64">
        <f t="shared" si="0"/>
        <v>20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29</v>
      </c>
      <c r="C14" s="55"/>
      <c r="D14" s="57"/>
      <c r="E14" s="61"/>
      <c r="G14" s="64">
        <f t="shared" si="0"/>
        <v>29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21</v>
      </c>
      <c r="C15" s="55"/>
      <c r="D15" s="57"/>
      <c r="E15" s="61"/>
      <c r="G15" s="64">
        <f t="shared" si="0"/>
        <v>21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20</v>
      </c>
      <c r="C16" s="62"/>
      <c r="D16" s="57"/>
      <c r="E16" s="78"/>
      <c r="G16" s="64">
        <f t="shared" si="0"/>
        <v>20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217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217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8" sqref="E18"/>
    </sheetView>
  </sheetViews>
  <sheetFormatPr defaultRowHeight="12.75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customWidth="1"/>
  </cols>
  <sheetData>
    <row r="1" spans="1:9">
      <c r="A1" s="321" t="s">
        <v>189</v>
      </c>
      <c r="B1" s="322"/>
      <c r="C1" s="322"/>
      <c r="D1" s="323"/>
      <c r="E1" s="48"/>
      <c r="F1" s="48"/>
      <c r="G1" s="48"/>
      <c r="H1" s="48"/>
      <c r="I1" s="48"/>
    </row>
    <row r="2" spans="1:9" ht="13.5" thickBot="1">
      <c r="A2" s="324"/>
      <c r="B2" s="325"/>
      <c r="C2" s="325"/>
      <c r="D2" s="326"/>
      <c r="E2" s="48"/>
      <c r="F2" s="48"/>
      <c r="G2" s="48"/>
      <c r="H2" s="48"/>
      <c r="I2" s="48"/>
    </row>
    <row r="3" spans="1:9" ht="13.5" thickBot="1">
      <c r="A3" s="48"/>
      <c r="B3" s="48"/>
      <c r="C3" s="48"/>
      <c r="D3" s="48"/>
      <c r="E3" s="48"/>
      <c r="F3" s="48"/>
      <c r="G3" s="48"/>
      <c r="H3" s="48"/>
      <c r="I3" s="48"/>
    </row>
    <row r="4" spans="1:9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ht="14.25" thickTop="1" thickBot="1">
      <c r="A7" s="15">
        <v>1</v>
      </c>
      <c r="B7" s="56">
        <v>47</v>
      </c>
      <c r="C7" s="54"/>
      <c r="D7" s="56"/>
      <c r="E7" s="59"/>
      <c r="F7" s="50"/>
      <c r="G7" s="64">
        <f t="shared" ref="G7:G16" si="0">SUM(B7+D7)</f>
        <v>47</v>
      </c>
      <c r="H7" s="50"/>
      <c r="I7" s="65">
        <f>C7</f>
        <v>0</v>
      </c>
    </row>
    <row r="8" spans="1:9" ht="14.25" thickTop="1" thickBot="1">
      <c r="A8" s="13">
        <v>2</v>
      </c>
      <c r="B8" s="57">
        <v>43</v>
      </c>
      <c r="C8" s="55"/>
      <c r="D8" s="57"/>
      <c r="E8" s="60"/>
      <c r="F8" s="50"/>
      <c r="G8" s="64">
        <f t="shared" si="0"/>
        <v>43</v>
      </c>
      <c r="H8" s="50"/>
      <c r="I8" s="65">
        <f t="shared" ref="I8:I16" si="1">C8</f>
        <v>0</v>
      </c>
    </row>
    <row r="9" spans="1:9" ht="14.25" thickTop="1" thickBot="1">
      <c r="A9" s="13">
        <v>3</v>
      </c>
      <c r="B9" s="57">
        <v>33</v>
      </c>
      <c r="C9" s="55"/>
      <c r="D9" s="57"/>
      <c r="E9" s="60"/>
      <c r="F9" s="50"/>
      <c r="G9" s="64">
        <f t="shared" si="0"/>
        <v>33</v>
      </c>
      <c r="H9" s="50"/>
      <c r="I9" s="65">
        <f t="shared" si="1"/>
        <v>0</v>
      </c>
    </row>
    <row r="10" spans="1:9" ht="14.25" thickTop="1" thickBot="1">
      <c r="A10" s="13">
        <v>4</v>
      </c>
      <c r="B10" s="57">
        <v>40</v>
      </c>
      <c r="C10" s="55"/>
      <c r="D10" s="57"/>
      <c r="E10" s="60"/>
      <c r="F10" s="50"/>
      <c r="G10" s="64">
        <f t="shared" si="0"/>
        <v>40</v>
      </c>
      <c r="H10" s="50"/>
      <c r="I10" s="65">
        <f t="shared" si="1"/>
        <v>0</v>
      </c>
    </row>
    <row r="11" spans="1:9" ht="14.25" thickTop="1" thickBot="1">
      <c r="A11" s="13">
        <v>5</v>
      </c>
      <c r="B11" s="58">
        <v>18</v>
      </c>
      <c r="C11" s="55"/>
      <c r="D11" s="57"/>
      <c r="E11" s="60"/>
      <c r="F11" s="50"/>
      <c r="G11" s="64">
        <f t="shared" si="0"/>
        <v>18</v>
      </c>
      <c r="H11" s="50"/>
      <c r="I11" s="65">
        <f t="shared" si="1"/>
        <v>0</v>
      </c>
    </row>
    <row r="12" spans="1:9" ht="14.25" thickTop="1" thickBot="1">
      <c r="A12" s="13">
        <v>6</v>
      </c>
      <c r="B12" s="57">
        <v>37</v>
      </c>
      <c r="C12" s="55"/>
      <c r="D12" s="57"/>
      <c r="E12" s="61"/>
      <c r="F12" s="48"/>
      <c r="G12" s="64">
        <f t="shared" si="0"/>
        <v>37</v>
      </c>
      <c r="H12" s="48"/>
      <c r="I12" s="65">
        <f t="shared" si="1"/>
        <v>0</v>
      </c>
    </row>
    <row r="13" spans="1:9" ht="14.25" thickTop="1" thickBot="1">
      <c r="A13" s="14">
        <v>7</v>
      </c>
      <c r="B13" s="57">
        <v>32</v>
      </c>
      <c r="C13" s="55"/>
      <c r="D13" s="57"/>
      <c r="E13" s="61"/>
      <c r="F13" s="48"/>
      <c r="G13" s="64">
        <f t="shared" si="0"/>
        <v>32</v>
      </c>
      <c r="H13" s="48"/>
      <c r="I13" s="65">
        <f t="shared" si="1"/>
        <v>0</v>
      </c>
    </row>
    <row r="14" spans="1:9" ht="14.25" thickTop="1" thickBot="1">
      <c r="A14" s="14">
        <v>8</v>
      </c>
      <c r="B14" s="57">
        <v>30</v>
      </c>
      <c r="C14" s="55"/>
      <c r="D14" s="57"/>
      <c r="E14" s="61"/>
      <c r="F14" s="48"/>
      <c r="G14" s="64">
        <f t="shared" si="0"/>
        <v>30</v>
      </c>
      <c r="H14" s="48"/>
      <c r="I14" s="65">
        <f t="shared" si="1"/>
        <v>0</v>
      </c>
    </row>
    <row r="15" spans="1:9" ht="14.25" thickTop="1" thickBot="1">
      <c r="A15" s="13" t="s">
        <v>7</v>
      </c>
      <c r="B15" s="57">
        <v>41</v>
      </c>
      <c r="C15" s="55"/>
      <c r="D15" s="57">
        <v>1</v>
      </c>
      <c r="E15" s="61">
        <v>0.5</v>
      </c>
      <c r="F15" s="48"/>
      <c r="G15" s="64">
        <f t="shared" si="0"/>
        <v>42</v>
      </c>
      <c r="H15" s="48"/>
      <c r="I15" s="65">
        <f t="shared" si="1"/>
        <v>0</v>
      </c>
    </row>
    <row r="16" spans="1:9" ht="13.5" thickTop="1">
      <c r="A16" s="13" t="s">
        <v>8</v>
      </c>
      <c r="B16" s="57">
        <v>31</v>
      </c>
      <c r="C16" s="62"/>
      <c r="D16" s="57"/>
      <c r="E16" s="78"/>
      <c r="F16" s="48"/>
      <c r="G16" s="64">
        <f t="shared" si="0"/>
        <v>31</v>
      </c>
      <c r="H16" s="48"/>
      <c r="I16" s="65">
        <f t="shared" si="1"/>
        <v>0</v>
      </c>
    </row>
    <row r="17" spans="1:9" ht="13.5" thickBo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ht="14.25" thickTop="1" thickBot="1">
      <c r="A18" s="111" t="s">
        <v>1</v>
      </c>
      <c r="B18" s="45">
        <f>SUM(B7:B16)</f>
        <v>352</v>
      </c>
      <c r="C18" s="44">
        <f>SUM(C7:C16)</f>
        <v>0</v>
      </c>
      <c r="D18" s="45">
        <f>SUM(D7:D16)</f>
        <v>1</v>
      </c>
      <c r="E18" s="46">
        <f>SUM(E7:E16)</f>
        <v>0.5</v>
      </c>
      <c r="F18" s="53"/>
      <c r="G18" s="45">
        <f>SUM(G7:G16)</f>
        <v>353</v>
      </c>
      <c r="H18" s="48"/>
      <c r="I18" s="63">
        <f>SUM(I7:I16)</f>
        <v>0</v>
      </c>
    </row>
    <row r="19" spans="1:9" ht="13.5" thickTop="1"/>
  </sheetData>
  <mergeCells count="10">
    <mergeCell ref="A1:D2"/>
    <mergeCell ref="A4:A6"/>
    <mergeCell ref="B4:C4"/>
    <mergeCell ref="D4:E4"/>
    <mergeCell ref="G4:G6"/>
    <mergeCell ref="I4:I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B1993"/>
  <sheetViews>
    <sheetView workbookViewId="0">
      <selection activeCell="E15" sqref="E15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90" width="9.140625" style="48"/>
  </cols>
  <sheetData>
    <row r="1" spans="1:9">
      <c r="A1" s="321" t="s">
        <v>159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14</v>
      </c>
      <c r="C7" s="54"/>
      <c r="D7" s="56"/>
      <c r="E7" s="59"/>
      <c r="F7" s="50"/>
      <c r="G7" s="64">
        <f t="shared" ref="G7:G16" si="0">SUM(B7+D7)</f>
        <v>14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14</v>
      </c>
      <c r="C8" s="55"/>
      <c r="D8" s="57"/>
      <c r="E8" s="60"/>
      <c r="F8" s="50"/>
      <c r="G8" s="64">
        <f t="shared" si="0"/>
        <v>14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22</v>
      </c>
      <c r="C9" s="55"/>
      <c r="D9" s="57"/>
      <c r="E9" s="60"/>
      <c r="F9" s="50"/>
      <c r="G9" s="64">
        <f t="shared" si="0"/>
        <v>22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15</v>
      </c>
      <c r="C10" s="55"/>
      <c r="D10" s="57"/>
      <c r="E10" s="60"/>
      <c r="F10" s="50"/>
      <c r="G10" s="64">
        <f t="shared" si="0"/>
        <v>15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27</v>
      </c>
      <c r="C11" s="55"/>
      <c r="D11" s="57"/>
      <c r="E11" s="60"/>
      <c r="F11" s="50"/>
      <c r="G11" s="64">
        <f t="shared" si="0"/>
        <v>27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23</v>
      </c>
      <c r="C12" s="55"/>
      <c r="D12" s="57"/>
      <c r="E12" s="61"/>
      <c r="G12" s="64">
        <f t="shared" si="0"/>
        <v>23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16</v>
      </c>
      <c r="C13" s="55"/>
      <c r="D13" s="57"/>
      <c r="E13" s="61"/>
      <c r="G13" s="64">
        <f t="shared" si="0"/>
        <v>16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27</v>
      </c>
      <c r="C14" s="55"/>
      <c r="D14" s="57"/>
      <c r="E14" s="61"/>
      <c r="G14" s="64">
        <f t="shared" si="0"/>
        <v>27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14</v>
      </c>
      <c r="C15" s="55"/>
      <c r="D15" s="57">
        <v>1</v>
      </c>
      <c r="E15" s="61">
        <v>0.5</v>
      </c>
      <c r="G15" s="64">
        <f t="shared" si="0"/>
        <v>15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13</v>
      </c>
      <c r="C16" s="62"/>
      <c r="D16" s="57"/>
      <c r="E16" s="78"/>
      <c r="G16" s="64">
        <f t="shared" si="0"/>
        <v>13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185</v>
      </c>
      <c r="C18" s="44">
        <f>SUM(C7:C16)</f>
        <v>0</v>
      </c>
      <c r="D18" s="45">
        <f>SUM(D7:D16)</f>
        <v>1</v>
      </c>
      <c r="E18" s="46">
        <f>SUM(E7:E16)</f>
        <v>0.5</v>
      </c>
      <c r="F18" s="53"/>
      <c r="G18" s="45">
        <f>SUM(G7:G16)</f>
        <v>186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B2324"/>
  <sheetViews>
    <sheetView workbookViewId="0">
      <selection activeCell="E15" sqref="E15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64" width="9.140625" style="48"/>
  </cols>
  <sheetData>
    <row r="1" spans="1:9">
      <c r="A1" s="321" t="s">
        <v>140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61</v>
      </c>
      <c r="C7" s="54"/>
      <c r="D7" s="56"/>
      <c r="E7" s="59"/>
      <c r="F7" s="50"/>
      <c r="G7" s="64">
        <f t="shared" ref="G7:G16" si="0">SUM(B7+D7)</f>
        <v>61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67</v>
      </c>
      <c r="C8" s="55"/>
      <c r="D8" s="57"/>
      <c r="E8" s="60"/>
      <c r="F8" s="50"/>
      <c r="G8" s="64">
        <f t="shared" si="0"/>
        <v>67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54</v>
      </c>
      <c r="C9" s="55"/>
      <c r="D9" s="57"/>
      <c r="E9" s="60"/>
      <c r="F9" s="50"/>
      <c r="G9" s="64">
        <f t="shared" si="0"/>
        <v>54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54</v>
      </c>
      <c r="C10" s="55"/>
      <c r="D10" s="57"/>
      <c r="E10" s="60"/>
      <c r="F10" s="50"/>
      <c r="G10" s="64">
        <f t="shared" si="0"/>
        <v>54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35</v>
      </c>
      <c r="C11" s="55"/>
      <c r="D11" s="57"/>
      <c r="E11" s="60"/>
      <c r="F11" s="50"/>
      <c r="G11" s="64">
        <f t="shared" si="0"/>
        <v>35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42</v>
      </c>
      <c r="C12" s="55"/>
      <c r="D12" s="57"/>
      <c r="E12" s="61"/>
      <c r="G12" s="64">
        <f t="shared" si="0"/>
        <v>42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27</v>
      </c>
      <c r="C13" s="55"/>
      <c r="D13" s="57"/>
      <c r="E13" s="61"/>
      <c r="G13" s="64">
        <f t="shared" si="0"/>
        <v>27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34</v>
      </c>
      <c r="C14" s="55"/>
      <c r="D14" s="57"/>
      <c r="E14" s="61"/>
      <c r="G14" s="64">
        <f t="shared" si="0"/>
        <v>34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57</v>
      </c>
      <c r="C15" s="55"/>
      <c r="D15" s="57">
        <v>2</v>
      </c>
      <c r="E15" s="61">
        <v>1</v>
      </c>
      <c r="G15" s="64">
        <f t="shared" si="0"/>
        <v>59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64</v>
      </c>
      <c r="C16" s="62"/>
      <c r="D16" s="57"/>
      <c r="E16" s="78"/>
      <c r="G16" s="64">
        <f t="shared" si="0"/>
        <v>64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495</v>
      </c>
      <c r="C18" s="44">
        <f>SUM(C7:C16)</f>
        <v>0</v>
      </c>
      <c r="D18" s="45">
        <f>SUM(D7:D16)</f>
        <v>2</v>
      </c>
      <c r="E18" s="46">
        <f>SUM(E7:E16)</f>
        <v>1</v>
      </c>
      <c r="F18" s="53"/>
      <c r="G18" s="45">
        <f>SUM(G7:G16)</f>
        <v>497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C2262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87" width="9.140625" style="48"/>
  </cols>
  <sheetData>
    <row r="1" spans="1:9">
      <c r="A1" s="321" t="s">
        <v>160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22</v>
      </c>
      <c r="C7" s="54"/>
      <c r="D7" s="56"/>
      <c r="E7" s="59"/>
      <c r="F7" s="50"/>
      <c r="G7" s="64">
        <f t="shared" ref="G7:G16" si="0">SUM(B7+D7)</f>
        <v>22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19</v>
      </c>
      <c r="C8" s="55"/>
      <c r="D8" s="57"/>
      <c r="E8" s="60"/>
      <c r="F8" s="50"/>
      <c r="G8" s="64">
        <f t="shared" si="0"/>
        <v>19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27</v>
      </c>
      <c r="C9" s="55"/>
      <c r="D9" s="57"/>
      <c r="E9" s="60"/>
      <c r="F9" s="50"/>
      <c r="G9" s="64">
        <f t="shared" si="0"/>
        <v>27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36</v>
      </c>
      <c r="C10" s="55"/>
      <c r="D10" s="57"/>
      <c r="E10" s="60"/>
      <c r="F10" s="50"/>
      <c r="G10" s="64">
        <f t="shared" si="0"/>
        <v>36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18</v>
      </c>
      <c r="C11" s="55"/>
      <c r="D11" s="57"/>
      <c r="E11" s="60"/>
      <c r="F11" s="50"/>
      <c r="G11" s="64">
        <f t="shared" si="0"/>
        <v>18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31</v>
      </c>
      <c r="C12" s="55"/>
      <c r="D12" s="57"/>
      <c r="E12" s="61"/>
      <c r="G12" s="64">
        <f t="shared" si="0"/>
        <v>31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22</v>
      </c>
      <c r="C13" s="55"/>
      <c r="D13" s="57"/>
      <c r="E13" s="61"/>
      <c r="G13" s="64">
        <f t="shared" si="0"/>
        <v>22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19</v>
      </c>
      <c r="C14" s="55"/>
      <c r="D14" s="57"/>
      <c r="E14" s="61"/>
      <c r="G14" s="64">
        <f t="shared" si="0"/>
        <v>19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20</v>
      </c>
      <c r="C15" s="55"/>
      <c r="D15" s="57"/>
      <c r="E15" s="61"/>
      <c r="G15" s="64">
        <f t="shared" si="0"/>
        <v>20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28</v>
      </c>
      <c r="C16" s="62"/>
      <c r="D16" s="57"/>
      <c r="E16" s="78"/>
      <c r="G16" s="64">
        <f t="shared" si="0"/>
        <v>28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242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242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817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23" customWidth="1"/>
    <col min="6" max="6" width="1.7109375" customWidth="1"/>
    <col min="7" max="7" width="10.28515625" customWidth="1"/>
    <col min="8" max="8" width="1.7109375" customWidth="1"/>
    <col min="9" max="9" width="10.28515625" customWidth="1"/>
    <col min="10" max="153" width="9.140625" style="48"/>
  </cols>
  <sheetData>
    <row r="1" spans="1:9" ht="12.75" customHeight="1">
      <c r="A1" s="321" t="s">
        <v>253</v>
      </c>
      <c r="B1" s="322"/>
      <c r="C1" s="322"/>
      <c r="D1" s="323"/>
      <c r="E1" s="48"/>
      <c r="F1" s="48"/>
      <c r="G1" s="48"/>
      <c r="H1" s="48"/>
      <c r="I1" s="48"/>
    </row>
    <row r="2" spans="1:9" ht="13.5" thickBot="1">
      <c r="A2" s="324"/>
      <c r="B2" s="325"/>
      <c r="C2" s="325"/>
      <c r="D2" s="326"/>
      <c r="E2" s="48"/>
      <c r="F2" s="48"/>
      <c r="G2" s="48"/>
      <c r="H2" s="48"/>
      <c r="I2" s="48"/>
    </row>
    <row r="3" spans="1:9" ht="13.5" thickBot="1">
      <c r="A3" s="47"/>
      <c r="B3" s="48"/>
      <c r="C3" s="48"/>
      <c r="D3" s="48"/>
      <c r="E3" s="48"/>
      <c r="F3" s="48"/>
      <c r="G3" s="48"/>
      <c r="H3" s="48"/>
      <c r="I3" s="48"/>
    </row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83</v>
      </c>
      <c r="C7" s="54"/>
      <c r="D7" s="56"/>
      <c r="E7" s="59"/>
      <c r="F7" s="50"/>
      <c r="G7" s="64">
        <f t="shared" ref="G7:G16" si="0">SUM(B7+D7)</f>
        <v>83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97</v>
      </c>
      <c r="C8" s="55"/>
      <c r="D8" s="57"/>
      <c r="E8" s="60"/>
      <c r="F8" s="50"/>
      <c r="G8" s="64">
        <f t="shared" si="0"/>
        <v>97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79</v>
      </c>
      <c r="C9" s="55"/>
      <c r="D9" s="57"/>
      <c r="E9" s="60"/>
      <c r="F9" s="50"/>
      <c r="G9" s="64">
        <f t="shared" si="0"/>
        <v>79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81</v>
      </c>
      <c r="C10" s="55"/>
      <c r="D10" s="57"/>
      <c r="E10" s="60"/>
      <c r="F10" s="50"/>
      <c r="G10" s="64">
        <f t="shared" si="0"/>
        <v>81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71</v>
      </c>
      <c r="C11" s="55"/>
      <c r="D11" s="57"/>
      <c r="E11" s="60"/>
      <c r="F11" s="50"/>
      <c r="G11" s="64">
        <f t="shared" si="0"/>
        <v>71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58</v>
      </c>
      <c r="C12" s="55"/>
      <c r="D12" s="57"/>
      <c r="E12" s="61"/>
      <c r="G12" s="64">
        <f t="shared" si="0"/>
        <v>58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78</v>
      </c>
      <c r="C13" s="55"/>
      <c r="D13" s="57"/>
      <c r="E13" s="61"/>
      <c r="G13" s="64">
        <f t="shared" si="0"/>
        <v>78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66</v>
      </c>
      <c r="C14" s="55"/>
      <c r="D14" s="57"/>
      <c r="E14" s="61"/>
      <c r="G14" s="64">
        <f t="shared" si="0"/>
        <v>66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71</v>
      </c>
      <c r="C15" s="55"/>
      <c r="D15" s="57"/>
      <c r="E15" s="61"/>
      <c r="G15" s="64">
        <f t="shared" si="0"/>
        <v>71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71</v>
      </c>
      <c r="C16" s="62"/>
      <c r="D16" s="57"/>
      <c r="E16" s="78"/>
      <c r="G16" s="64">
        <f t="shared" si="0"/>
        <v>71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755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755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</sheetData>
  <mergeCells count="10">
    <mergeCell ref="A1:D2"/>
    <mergeCell ref="I4:I6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L2328"/>
  <sheetViews>
    <sheetView workbookViewId="0">
      <selection activeCell="D9" sqref="D9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22" width="9.140625" style="48"/>
  </cols>
  <sheetData>
    <row r="1" spans="1:9" ht="12.75" customHeight="1">
      <c r="A1" s="321" t="s">
        <v>145</v>
      </c>
      <c r="B1" s="322"/>
      <c r="C1" s="322"/>
      <c r="D1" s="323"/>
      <c r="E1" s="67"/>
    </row>
    <row r="2" spans="1:9" ht="13.5" thickBot="1">
      <c r="A2" s="324"/>
      <c r="B2" s="325"/>
      <c r="C2" s="325"/>
      <c r="D2" s="326"/>
      <c r="E2" s="67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44</v>
      </c>
      <c r="C7" s="54"/>
      <c r="D7" s="56"/>
      <c r="E7" s="59"/>
      <c r="F7" s="50"/>
      <c r="G7" s="64">
        <f t="shared" ref="G7:G16" si="0">SUM(B7+D7)</f>
        <v>44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53</v>
      </c>
      <c r="C8" s="55"/>
      <c r="D8" s="57"/>
      <c r="E8" s="60"/>
      <c r="F8" s="50"/>
      <c r="G8" s="64">
        <f t="shared" si="0"/>
        <v>53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54</v>
      </c>
      <c r="C9" s="55">
        <v>1</v>
      </c>
      <c r="D9" s="57"/>
      <c r="E9" s="60"/>
      <c r="F9" s="50"/>
      <c r="G9" s="64">
        <f t="shared" si="0"/>
        <v>54</v>
      </c>
      <c r="H9" s="50"/>
      <c r="I9" s="65">
        <f t="shared" si="1"/>
        <v>1</v>
      </c>
    </row>
    <row r="10" spans="1:9" s="48" customFormat="1" ht="14.25" thickTop="1" thickBot="1">
      <c r="A10" s="13">
        <v>4</v>
      </c>
      <c r="B10" s="57">
        <v>52</v>
      </c>
      <c r="C10" s="55"/>
      <c r="D10" s="57"/>
      <c r="E10" s="60"/>
      <c r="F10" s="50"/>
      <c r="G10" s="64">
        <f t="shared" si="0"/>
        <v>52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43</v>
      </c>
      <c r="C11" s="55"/>
      <c r="D11" s="57"/>
      <c r="E11" s="60"/>
      <c r="F11" s="50"/>
      <c r="G11" s="64">
        <f t="shared" si="0"/>
        <v>43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71</v>
      </c>
      <c r="C12" s="55"/>
      <c r="D12" s="57"/>
      <c r="E12" s="61"/>
      <c r="G12" s="64">
        <f t="shared" si="0"/>
        <v>71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47</v>
      </c>
      <c r="C13" s="55"/>
      <c r="D13" s="57"/>
      <c r="E13" s="61"/>
      <c r="G13" s="64">
        <f t="shared" si="0"/>
        <v>47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45</v>
      </c>
      <c r="C14" s="55"/>
      <c r="D14" s="57"/>
      <c r="E14" s="61"/>
      <c r="G14" s="64">
        <f t="shared" si="0"/>
        <v>45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50</v>
      </c>
      <c r="C15" s="55"/>
      <c r="D15" s="57">
        <v>1</v>
      </c>
      <c r="E15" s="61">
        <v>0.5</v>
      </c>
      <c r="G15" s="64">
        <f t="shared" si="0"/>
        <v>51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43</v>
      </c>
      <c r="C16" s="62"/>
      <c r="D16" s="57"/>
      <c r="E16" s="78"/>
      <c r="G16" s="64">
        <f t="shared" si="0"/>
        <v>43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502</v>
      </c>
      <c r="C18" s="44">
        <f>SUM(C7:C16)</f>
        <v>1</v>
      </c>
      <c r="D18" s="45">
        <f>SUM(D7:D16)</f>
        <v>1</v>
      </c>
      <c r="E18" s="46">
        <f>SUM(E7:E16)</f>
        <v>0.5</v>
      </c>
      <c r="F18" s="53"/>
      <c r="G18" s="45">
        <f>SUM(G7:G16)</f>
        <v>503</v>
      </c>
      <c r="I18" s="63">
        <f>SUM(I7:I16)</f>
        <v>1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>
      <selection activeCell="C10" sqref="C10"/>
    </sheetView>
  </sheetViews>
  <sheetFormatPr defaultRowHeight="12.75"/>
  <cols>
    <col min="1" max="1" width="10.28515625" style="3" customWidth="1"/>
    <col min="2" max="6" width="10.28515625" customWidth="1"/>
    <col min="7" max="7" width="10.28515625" style="23" customWidth="1"/>
    <col min="8" max="8" width="12" customWidth="1"/>
    <col min="9" max="9" width="10.28515625" style="23" customWidth="1"/>
    <col min="10" max="10" width="10.28515625" customWidth="1"/>
    <col min="12" max="12" width="6.28515625" bestFit="1" customWidth="1"/>
    <col min="13" max="13" width="7.85546875" bestFit="1" customWidth="1"/>
  </cols>
  <sheetData>
    <row r="1" spans="1:11" ht="12.75" customHeight="1">
      <c r="A1" s="321" t="s">
        <v>137</v>
      </c>
      <c r="B1" s="322"/>
      <c r="C1" s="322"/>
      <c r="D1" s="323"/>
      <c r="E1" s="27"/>
    </row>
    <row r="2" spans="1:11" ht="13.5" thickBot="1">
      <c r="A2" s="324"/>
      <c r="B2" s="325"/>
      <c r="C2" s="325"/>
      <c r="D2" s="326"/>
      <c r="E2" s="27"/>
      <c r="F2" s="2"/>
      <c r="G2" s="2"/>
    </row>
    <row r="4" spans="1:11" s="23" customFormat="1" ht="13.5" thickBot="1"/>
    <row r="5" spans="1:11" ht="27" customHeight="1" thickTop="1" thickBot="1">
      <c r="B5" s="388" t="s">
        <v>120</v>
      </c>
      <c r="C5" s="388"/>
      <c r="D5" s="373" t="s">
        <v>123</v>
      </c>
      <c r="E5" s="374"/>
      <c r="F5" s="374"/>
      <c r="G5" s="375"/>
      <c r="H5" s="150" t="s">
        <v>122</v>
      </c>
      <c r="I5" s="376" t="s">
        <v>121</v>
      </c>
      <c r="J5" s="376"/>
      <c r="K5" s="368" t="s">
        <v>249</v>
      </c>
    </row>
    <row r="6" spans="1:11" ht="13.5" customHeight="1" thickTop="1">
      <c r="A6" s="371" t="s">
        <v>2</v>
      </c>
      <c r="B6" s="377" t="s">
        <v>68</v>
      </c>
      <c r="C6" s="379" t="s">
        <v>18</v>
      </c>
      <c r="D6" s="377" t="s">
        <v>68</v>
      </c>
      <c r="E6" s="382" t="s">
        <v>20</v>
      </c>
      <c r="F6" s="384" t="s">
        <v>18</v>
      </c>
      <c r="G6" s="382" t="s">
        <v>20</v>
      </c>
      <c r="H6" s="386" t="s">
        <v>242</v>
      </c>
      <c r="I6" s="386" t="s">
        <v>68</v>
      </c>
      <c r="J6" s="382" t="s">
        <v>20</v>
      </c>
      <c r="K6" s="369"/>
    </row>
    <row r="7" spans="1:11" ht="13.5" thickBot="1">
      <c r="A7" s="372"/>
      <c r="B7" s="378"/>
      <c r="C7" s="380"/>
      <c r="D7" s="381"/>
      <c r="E7" s="383"/>
      <c r="F7" s="385"/>
      <c r="G7" s="383"/>
      <c r="H7" s="387"/>
      <c r="I7" s="387"/>
      <c r="J7" s="383"/>
      <c r="K7" s="369"/>
    </row>
    <row r="8" spans="1:11" ht="13.5" thickTop="1">
      <c r="A8" s="15">
        <v>8</v>
      </c>
      <c r="B8" s="34"/>
      <c r="C8" s="28"/>
      <c r="D8" s="34"/>
      <c r="E8" s="70"/>
      <c r="F8" s="72"/>
      <c r="G8" s="25"/>
      <c r="H8" s="151"/>
      <c r="I8" s="151"/>
      <c r="J8" s="163"/>
      <c r="K8" s="369"/>
    </row>
    <row r="9" spans="1:11">
      <c r="A9" s="15">
        <v>9</v>
      </c>
      <c r="B9" s="35">
        <v>230</v>
      </c>
      <c r="C9" s="29"/>
      <c r="D9" s="40"/>
      <c r="E9" s="70"/>
      <c r="F9" s="73"/>
      <c r="G9" s="25"/>
      <c r="H9" s="152"/>
      <c r="I9" s="153"/>
      <c r="J9" s="164"/>
      <c r="K9" s="369"/>
    </row>
    <row r="10" spans="1:11">
      <c r="A10" s="13">
        <v>10</v>
      </c>
      <c r="B10" s="36">
        <v>247</v>
      </c>
      <c r="C10" s="30"/>
      <c r="D10" s="41">
        <v>4</v>
      </c>
      <c r="E10" s="70">
        <v>1.75</v>
      </c>
      <c r="F10" s="74"/>
      <c r="G10" s="25"/>
      <c r="H10" s="154"/>
      <c r="I10" s="155"/>
      <c r="J10" s="164"/>
      <c r="K10" s="369"/>
    </row>
    <row r="11" spans="1:11">
      <c r="A11" s="22">
        <v>11</v>
      </c>
      <c r="B11" s="37">
        <v>246</v>
      </c>
      <c r="C11" s="31">
        <v>1</v>
      </c>
      <c r="D11" s="42">
        <v>6</v>
      </c>
      <c r="E11" s="70">
        <v>2.5</v>
      </c>
      <c r="F11" s="75"/>
      <c r="G11" s="25"/>
      <c r="H11" s="156"/>
      <c r="I11" s="157"/>
      <c r="J11" s="164"/>
      <c r="K11" s="369"/>
    </row>
    <row r="12" spans="1:11" ht="13.5" thickBot="1">
      <c r="A12" s="21">
        <v>12</v>
      </c>
      <c r="B12" s="38">
        <v>226</v>
      </c>
      <c r="C12" s="32">
        <v>1</v>
      </c>
      <c r="D12" s="43">
        <v>13</v>
      </c>
      <c r="E12" s="71">
        <v>6</v>
      </c>
      <c r="F12" s="76"/>
      <c r="G12" s="26"/>
      <c r="H12" s="158"/>
      <c r="I12" s="159"/>
      <c r="J12" s="165"/>
      <c r="K12" s="370"/>
    </row>
    <row r="13" spans="1:11" ht="14.25" thickTop="1" thickBot="1">
      <c r="A13" s="5"/>
      <c r="B13" s="18"/>
      <c r="C13" s="18"/>
      <c r="D13" s="18"/>
      <c r="E13" s="17"/>
      <c r="F13" s="18"/>
      <c r="G13" s="17"/>
      <c r="H13" s="18"/>
      <c r="I13" s="18"/>
      <c r="J13" s="17"/>
      <c r="K13" s="23"/>
    </row>
    <row r="14" spans="1:11" ht="14.25" thickTop="1" thickBot="1">
      <c r="A14" s="24" t="s">
        <v>1</v>
      </c>
      <c r="B14" s="39">
        <f t="shared" ref="B14:J14" si="0">SUM(B9:B12)</f>
        <v>949</v>
      </c>
      <c r="C14" s="33">
        <f t="shared" si="0"/>
        <v>2</v>
      </c>
      <c r="D14" s="39">
        <f>SUM(D9:D12)</f>
        <v>23</v>
      </c>
      <c r="E14" s="16">
        <f>SUM(E9:E12)</f>
        <v>10.25</v>
      </c>
      <c r="F14" s="77">
        <f>SUM(F9:F12)</f>
        <v>0</v>
      </c>
      <c r="G14" s="16">
        <f>SUM(G9:G12)</f>
        <v>0</v>
      </c>
      <c r="H14" s="160">
        <f>SUM(H9:H12)</f>
        <v>0</v>
      </c>
      <c r="I14" s="160">
        <f t="shared" si="0"/>
        <v>0</v>
      </c>
      <c r="J14" s="16">
        <f t="shared" si="0"/>
        <v>0</v>
      </c>
      <c r="K14" s="172"/>
    </row>
    <row r="15" spans="1:11" ht="13.5" thickTop="1"/>
  </sheetData>
  <mergeCells count="15">
    <mergeCell ref="K5:K12"/>
    <mergeCell ref="A1:D2"/>
    <mergeCell ref="A6:A7"/>
    <mergeCell ref="D5:G5"/>
    <mergeCell ref="I5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5:C5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K2389"/>
  <sheetViews>
    <sheetView workbookViewId="0">
      <selection activeCell="C9" sqref="C9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21" width="9.140625" style="48"/>
  </cols>
  <sheetData>
    <row r="1" spans="1:9">
      <c r="A1" s="321" t="s">
        <v>161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33</v>
      </c>
      <c r="C7" s="54"/>
      <c r="D7" s="56"/>
      <c r="E7" s="59"/>
      <c r="F7" s="50"/>
      <c r="G7" s="64">
        <f t="shared" ref="G7:G16" si="0">SUM(B7+D7)</f>
        <v>33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40</v>
      </c>
      <c r="C8" s="55"/>
      <c r="D8" s="57"/>
      <c r="E8" s="60"/>
      <c r="F8" s="50"/>
      <c r="G8" s="64">
        <f t="shared" si="0"/>
        <v>40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44</v>
      </c>
      <c r="C9" s="55">
        <v>1</v>
      </c>
      <c r="D9" s="57"/>
      <c r="E9" s="60"/>
      <c r="F9" s="50"/>
      <c r="G9" s="64">
        <f t="shared" si="0"/>
        <v>44</v>
      </c>
      <c r="H9" s="50"/>
      <c r="I9" s="65">
        <f t="shared" si="1"/>
        <v>1</v>
      </c>
    </row>
    <row r="10" spans="1:9" s="48" customFormat="1" ht="14.25" thickTop="1" thickBot="1">
      <c r="A10" s="13">
        <v>4</v>
      </c>
      <c r="B10" s="57">
        <v>41</v>
      </c>
      <c r="C10" s="55"/>
      <c r="D10" s="57"/>
      <c r="E10" s="60"/>
      <c r="F10" s="50"/>
      <c r="G10" s="64">
        <f t="shared" si="0"/>
        <v>41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45</v>
      </c>
      <c r="C11" s="55"/>
      <c r="D11" s="57"/>
      <c r="E11" s="60"/>
      <c r="F11" s="50"/>
      <c r="G11" s="64">
        <f t="shared" si="0"/>
        <v>45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55</v>
      </c>
      <c r="C12" s="55"/>
      <c r="D12" s="57"/>
      <c r="E12" s="61"/>
      <c r="G12" s="64">
        <f t="shared" si="0"/>
        <v>55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64</v>
      </c>
      <c r="C13" s="55"/>
      <c r="D13" s="57"/>
      <c r="E13" s="61"/>
      <c r="G13" s="64">
        <f t="shared" si="0"/>
        <v>64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56</v>
      </c>
      <c r="C14" s="55"/>
      <c r="D14" s="57"/>
      <c r="E14" s="61"/>
      <c r="G14" s="64">
        <f t="shared" si="0"/>
        <v>56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33</v>
      </c>
      <c r="C15" s="55"/>
      <c r="D15" s="57">
        <v>1</v>
      </c>
      <c r="E15" s="61">
        <v>0.5</v>
      </c>
      <c r="G15" s="64">
        <f t="shared" si="0"/>
        <v>34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34</v>
      </c>
      <c r="C16" s="62"/>
      <c r="D16" s="57"/>
      <c r="E16" s="78"/>
      <c r="G16" s="64">
        <f t="shared" si="0"/>
        <v>34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445</v>
      </c>
      <c r="C18" s="44">
        <f>SUM(C7:C16)</f>
        <v>1</v>
      </c>
      <c r="D18" s="45">
        <f>SUM(D7:D16)</f>
        <v>1</v>
      </c>
      <c r="E18" s="46">
        <f>SUM(E7:E16)</f>
        <v>0.5</v>
      </c>
      <c r="F18" s="53"/>
      <c r="G18" s="45">
        <f>SUM(G7:G16)</f>
        <v>446</v>
      </c>
      <c r="I18" s="63">
        <f>SUM(I7:I16)</f>
        <v>1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Y2499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039" width="9.140625" style="48"/>
  </cols>
  <sheetData>
    <row r="1" spans="1:9">
      <c r="A1" s="321" t="s">
        <v>162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32</v>
      </c>
      <c r="C7" s="54"/>
      <c r="D7" s="56"/>
      <c r="E7" s="59"/>
      <c r="F7" s="50"/>
      <c r="G7" s="64">
        <f t="shared" ref="G7:G16" si="0">SUM(B7+D7)</f>
        <v>32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27</v>
      </c>
      <c r="C8" s="55"/>
      <c r="D8" s="57"/>
      <c r="E8" s="60"/>
      <c r="F8" s="50"/>
      <c r="G8" s="64">
        <f t="shared" si="0"/>
        <v>27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28</v>
      </c>
      <c r="C9" s="55"/>
      <c r="D9" s="57"/>
      <c r="E9" s="60"/>
      <c r="F9" s="50"/>
      <c r="G9" s="64">
        <f t="shared" si="0"/>
        <v>28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23</v>
      </c>
      <c r="C10" s="55"/>
      <c r="D10" s="57"/>
      <c r="E10" s="60"/>
      <c r="F10" s="50"/>
      <c r="G10" s="64">
        <f t="shared" si="0"/>
        <v>23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34</v>
      </c>
      <c r="C11" s="55"/>
      <c r="D11" s="57"/>
      <c r="E11" s="60"/>
      <c r="F11" s="50"/>
      <c r="G11" s="64">
        <f t="shared" si="0"/>
        <v>34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36</v>
      </c>
      <c r="C12" s="55"/>
      <c r="D12" s="57"/>
      <c r="E12" s="61"/>
      <c r="G12" s="64">
        <f t="shared" si="0"/>
        <v>36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42</v>
      </c>
      <c r="C13" s="55"/>
      <c r="D13" s="57"/>
      <c r="E13" s="61"/>
      <c r="G13" s="64">
        <f t="shared" si="0"/>
        <v>42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37</v>
      </c>
      <c r="C14" s="55"/>
      <c r="D14" s="57"/>
      <c r="E14" s="61"/>
      <c r="G14" s="64">
        <f t="shared" si="0"/>
        <v>37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32</v>
      </c>
      <c r="C15" s="55"/>
      <c r="D15" s="57"/>
      <c r="E15" s="61"/>
      <c r="G15" s="64">
        <f t="shared" si="0"/>
        <v>32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34</v>
      </c>
      <c r="C16" s="62"/>
      <c r="D16" s="57"/>
      <c r="E16" s="78"/>
      <c r="G16" s="64">
        <f t="shared" si="0"/>
        <v>34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325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325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  <row r="2391" s="48" customFormat="1"/>
    <row r="2392" s="48" customFormat="1"/>
    <row r="2393" s="48" customFormat="1"/>
    <row r="2394" s="48" customFormat="1"/>
    <row r="2395" s="48" customFormat="1"/>
    <row r="2396" s="48" customFormat="1"/>
    <row r="2397" s="48" customFormat="1"/>
    <row r="2398" s="48" customFormat="1"/>
    <row r="2399" s="48" customFormat="1"/>
    <row r="2400" s="48" customFormat="1"/>
    <row r="2401" s="48" customFormat="1"/>
    <row r="2402" s="48" customFormat="1"/>
    <row r="2403" s="48" customFormat="1"/>
    <row r="2404" s="48" customFormat="1"/>
    <row r="2405" s="48" customFormat="1"/>
    <row r="2406" s="48" customFormat="1"/>
    <row r="2407" s="48" customFormat="1"/>
    <row r="2408" s="48" customFormat="1"/>
    <row r="2409" s="48" customFormat="1"/>
    <row r="2410" s="48" customFormat="1"/>
    <row r="2411" s="48" customFormat="1"/>
    <row r="2412" s="48" customFormat="1"/>
    <row r="2413" s="48" customFormat="1"/>
    <row r="2414" s="48" customFormat="1"/>
    <row r="2415" s="48" customFormat="1"/>
    <row r="2416" s="48" customFormat="1"/>
    <row r="2417" s="48" customFormat="1"/>
    <row r="2418" s="48" customFormat="1"/>
    <row r="2419" s="48" customFormat="1"/>
    <row r="2420" s="48" customFormat="1"/>
    <row r="2421" s="48" customFormat="1"/>
    <row r="2422" s="48" customFormat="1"/>
    <row r="2423" s="48" customFormat="1"/>
    <row r="2424" s="48" customFormat="1"/>
    <row r="2425" s="48" customFormat="1"/>
    <row r="2426" s="48" customFormat="1"/>
    <row r="2427" s="48" customFormat="1"/>
    <row r="2428" s="48" customFormat="1"/>
    <row r="2429" s="48" customFormat="1"/>
    <row r="2430" s="48" customFormat="1"/>
    <row r="2431" s="48" customFormat="1"/>
    <row r="2432" s="48" customFormat="1"/>
    <row r="2433" s="48" customFormat="1"/>
    <row r="2434" s="48" customFormat="1"/>
    <row r="2435" s="48" customFormat="1"/>
    <row r="2436" s="48" customFormat="1"/>
    <row r="2437" s="48" customFormat="1"/>
    <row r="2438" s="48" customFormat="1"/>
    <row r="2439" s="48" customFormat="1"/>
    <row r="2440" s="48" customFormat="1"/>
    <row r="2441" s="48" customFormat="1"/>
    <row r="2442" s="48" customFormat="1"/>
    <row r="2443" s="48" customFormat="1"/>
    <row r="2444" s="48" customFormat="1"/>
    <row r="2445" s="48" customFormat="1"/>
    <row r="2446" s="48" customFormat="1"/>
    <row r="2447" s="48" customFormat="1"/>
    <row r="2448" s="48" customFormat="1"/>
    <row r="2449" s="48" customFormat="1"/>
    <row r="2450" s="48" customFormat="1"/>
    <row r="2451" s="48" customFormat="1"/>
    <row r="2452" s="48" customFormat="1"/>
    <row r="2453" s="48" customFormat="1"/>
    <row r="2454" s="48" customFormat="1"/>
    <row r="2455" s="48" customFormat="1"/>
    <row r="2456" s="48" customFormat="1"/>
    <row r="2457" s="48" customFormat="1"/>
    <row r="2458" s="48" customFormat="1"/>
    <row r="2459" s="48" customFormat="1"/>
    <row r="2460" s="48" customFormat="1"/>
    <row r="2461" s="48" customFormat="1"/>
    <row r="2462" s="48" customFormat="1"/>
    <row r="2463" s="48" customFormat="1"/>
    <row r="2464" s="48" customFormat="1"/>
    <row r="2465" s="48" customFormat="1"/>
    <row r="2466" s="48" customFormat="1"/>
    <row r="2467" s="48" customFormat="1"/>
    <row r="2468" s="48" customFormat="1"/>
    <row r="2469" s="48" customFormat="1"/>
    <row r="2470" s="48" customFormat="1"/>
    <row r="2471" s="48" customFormat="1"/>
    <row r="2472" s="48" customFormat="1"/>
    <row r="2473" s="48" customFormat="1"/>
    <row r="2474" s="48" customFormat="1"/>
    <row r="2475" s="48" customFormat="1"/>
    <row r="2476" s="48" customFormat="1"/>
    <row r="2477" s="48" customFormat="1"/>
    <row r="2478" s="48" customFormat="1"/>
    <row r="2479" s="48" customFormat="1"/>
    <row r="2480" s="48" customFormat="1"/>
    <row r="2481" s="48" customFormat="1"/>
    <row r="2482" s="48" customFormat="1"/>
    <row r="2483" s="48" customFormat="1"/>
    <row r="2484" s="48" customFormat="1"/>
    <row r="2485" s="48" customFormat="1"/>
    <row r="2486" s="48" customFormat="1"/>
    <row r="2487" s="48" customFormat="1"/>
    <row r="2488" s="48" customFormat="1"/>
    <row r="2489" s="48" customFormat="1"/>
    <row r="2490" s="48" customFormat="1"/>
    <row r="2491" s="48" customFormat="1"/>
    <row r="2492" s="48" customFormat="1"/>
    <row r="2493" s="48" customFormat="1"/>
    <row r="2494" s="48" customFormat="1"/>
    <row r="2495" s="48" customFormat="1"/>
    <row r="2496" s="48" customFormat="1"/>
    <row r="2497" s="48" customFormat="1"/>
    <row r="2498" s="48" customFormat="1"/>
    <row r="2499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O2258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73" width="9.140625" style="48"/>
  </cols>
  <sheetData>
    <row r="1" spans="1:9">
      <c r="A1" s="321" t="s">
        <v>163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35</v>
      </c>
      <c r="C7" s="54"/>
      <c r="D7" s="56"/>
      <c r="E7" s="59"/>
      <c r="F7" s="50"/>
      <c r="G7" s="64">
        <f t="shared" ref="G7:G16" si="0">SUM(B7+D7)</f>
        <v>35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30</v>
      </c>
      <c r="C8" s="55"/>
      <c r="D8" s="57"/>
      <c r="E8" s="60"/>
      <c r="F8" s="50"/>
      <c r="G8" s="64">
        <f t="shared" si="0"/>
        <v>30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31</v>
      </c>
      <c r="C9" s="55"/>
      <c r="D9" s="57"/>
      <c r="E9" s="60"/>
      <c r="F9" s="50"/>
      <c r="G9" s="64">
        <f t="shared" si="0"/>
        <v>31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30</v>
      </c>
      <c r="C10" s="55"/>
      <c r="D10" s="57"/>
      <c r="E10" s="60"/>
      <c r="F10" s="50"/>
      <c r="G10" s="64">
        <f t="shared" si="0"/>
        <v>30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31</v>
      </c>
      <c r="C11" s="55"/>
      <c r="D11" s="57"/>
      <c r="E11" s="60"/>
      <c r="F11" s="50"/>
      <c r="G11" s="64">
        <f t="shared" si="0"/>
        <v>31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37</v>
      </c>
      <c r="C12" s="55"/>
      <c r="D12" s="57"/>
      <c r="E12" s="61"/>
      <c r="G12" s="64">
        <f t="shared" si="0"/>
        <v>37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23</v>
      </c>
      <c r="C13" s="55"/>
      <c r="D13" s="57"/>
      <c r="E13" s="61"/>
      <c r="G13" s="64">
        <f t="shared" si="0"/>
        <v>23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29</v>
      </c>
      <c r="C14" s="55"/>
      <c r="D14" s="57"/>
      <c r="E14" s="61"/>
      <c r="G14" s="64">
        <f t="shared" si="0"/>
        <v>29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31</v>
      </c>
      <c r="C15" s="55"/>
      <c r="D15" s="57"/>
      <c r="E15" s="61"/>
      <c r="G15" s="64">
        <f t="shared" si="0"/>
        <v>31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31</v>
      </c>
      <c r="C16" s="62"/>
      <c r="D16" s="57"/>
      <c r="E16" s="78"/>
      <c r="G16" s="64">
        <f t="shared" si="0"/>
        <v>31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308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308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Z2718"/>
  <sheetViews>
    <sheetView workbookViewId="0">
      <selection activeCell="C12" sqref="C12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780" width="9.140625" style="48"/>
  </cols>
  <sheetData>
    <row r="1" spans="1:9" ht="12.75" customHeight="1">
      <c r="A1" s="321" t="s">
        <v>257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30</v>
      </c>
      <c r="C7" s="54"/>
      <c r="D7" s="56"/>
      <c r="E7" s="59"/>
      <c r="F7" s="50"/>
      <c r="G7" s="64">
        <f t="shared" ref="G7:G16" si="0">SUM(B7+D7)</f>
        <v>30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25</v>
      </c>
      <c r="C8" s="55"/>
      <c r="D8" s="57"/>
      <c r="E8" s="60"/>
      <c r="F8" s="50"/>
      <c r="G8" s="64">
        <f t="shared" si="0"/>
        <v>25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26</v>
      </c>
      <c r="C9" s="55"/>
      <c r="D9" s="57"/>
      <c r="E9" s="60"/>
      <c r="F9" s="50"/>
      <c r="G9" s="64">
        <f t="shared" si="0"/>
        <v>26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29</v>
      </c>
      <c r="C10" s="55"/>
      <c r="D10" s="57"/>
      <c r="E10" s="60"/>
      <c r="F10" s="50"/>
      <c r="G10" s="64">
        <f t="shared" si="0"/>
        <v>29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28</v>
      </c>
      <c r="C11" s="55"/>
      <c r="D11" s="57"/>
      <c r="E11" s="60"/>
      <c r="F11" s="50"/>
      <c r="G11" s="64">
        <f t="shared" si="0"/>
        <v>28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25</v>
      </c>
      <c r="C12" s="55">
        <v>1</v>
      </c>
      <c r="D12" s="57"/>
      <c r="E12" s="61"/>
      <c r="G12" s="64">
        <f t="shared" si="0"/>
        <v>25</v>
      </c>
      <c r="I12" s="65">
        <f t="shared" si="1"/>
        <v>1</v>
      </c>
    </row>
    <row r="13" spans="1:9" s="48" customFormat="1" ht="14.25" thickTop="1" thickBot="1">
      <c r="A13" s="14">
        <v>7</v>
      </c>
      <c r="B13" s="57">
        <v>28</v>
      </c>
      <c r="C13" s="55"/>
      <c r="D13" s="57"/>
      <c r="E13" s="61"/>
      <c r="G13" s="64">
        <f t="shared" si="0"/>
        <v>28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16</v>
      </c>
      <c r="C14" s="55"/>
      <c r="D14" s="57"/>
      <c r="E14" s="61"/>
      <c r="G14" s="64">
        <f t="shared" si="0"/>
        <v>16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29</v>
      </c>
      <c r="C15" s="55"/>
      <c r="D15" s="57"/>
      <c r="E15" s="61"/>
      <c r="G15" s="64">
        <f t="shared" si="0"/>
        <v>29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30</v>
      </c>
      <c r="C16" s="62"/>
      <c r="D16" s="57"/>
      <c r="E16" s="78"/>
      <c r="G16" s="64">
        <f t="shared" si="0"/>
        <v>30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266</v>
      </c>
      <c r="C18" s="44">
        <f>SUM(C7:C16)</f>
        <v>1</v>
      </c>
      <c r="D18" s="45">
        <f>SUM(D7:D16)</f>
        <v>0</v>
      </c>
      <c r="E18" s="46">
        <f>SUM(E7:E16)</f>
        <v>0</v>
      </c>
      <c r="F18" s="53"/>
      <c r="G18" s="45">
        <f>SUM(G7:G16)</f>
        <v>266</v>
      </c>
      <c r="I18" s="63">
        <f>SUM(I7:I16)</f>
        <v>1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  <row r="2391" s="48" customFormat="1"/>
    <row r="2392" s="48" customFormat="1"/>
    <row r="2393" s="48" customFormat="1"/>
    <row r="2394" s="48" customFormat="1"/>
    <row r="2395" s="48" customFormat="1"/>
    <row r="2396" s="48" customFormat="1"/>
    <row r="2397" s="48" customFormat="1"/>
    <row r="2398" s="48" customFormat="1"/>
    <row r="2399" s="48" customFormat="1"/>
    <row r="2400" s="48" customFormat="1"/>
    <row r="2401" s="48" customFormat="1"/>
    <row r="2402" s="48" customFormat="1"/>
    <row r="2403" s="48" customFormat="1"/>
    <row r="2404" s="48" customFormat="1"/>
    <row r="2405" s="48" customFormat="1"/>
    <row r="2406" s="48" customFormat="1"/>
    <row r="2407" s="48" customFormat="1"/>
    <row r="2408" s="48" customFormat="1"/>
    <row r="2409" s="48" customFormat="1"/>
    <row r="2410" s="48" customFormat="1"/>
    <row r="2411" s="48" customFormat="1"/>
    <row r="2412" s="48" customFormat="1"/>
    <row r="2413" s="48" customFormat="1"/>
    <row r="2414" s="48" customFormat="1"/>
    <row r="2415" s="48" customFormat="1"/>
    <row r="2416" s="48" customFormat="1"/>
    <row r="2417" s="48" customFormat="1"/>
    <row r="2418" s="48" customFormat="1"/>
    <row r="2419" s="48" customFormat="1"/>
    <row r="2420" s="48" customFormat="1"/>
    <row r="2421" s="48" customFormat="1"/>
    <row r="2422" s="48" customFormat="1"/>
    <row r="2423" s="48" customFormat="1"/>
    <row r="2424" s="48" customFormat="1"/>
    <row r="2425" s="48" customFormat="1"/>
    <row r="2426" s="48" customFormat="1"/>
    <row r="2427" s="48" customFormat="1"/>
    <row r="2428" s="48" customFormat="1"/>
    <row r="2429" s="48" customFormat="1"/>
    <row r="2430" s="48" customFormat="1"/>
    <row r="2431" s="48" customFormat="1"/>
    <row r="2432" s="48" customFormat="1"/>
    <row r="2433" s="48" customFormat="1"/>
    <row r="2434" s="48" customFormat="1"/>
    <row r="2435" s="48" customFormat="1"/>
    <row r="2436" s="48" customFormat="1"/>
    <row r="2437" s="48" customFormat="1"/>
    <row r="2438" s="48" customFormat="1"/>
    <row r="2439" s="48" customFormat="1"/>
    <row r="2440" s="48" customFormat="1"/>
    <row r="2441" s="48" customFormat="1"/>
    <row r="2442" s="48" customFormat="1"/>
    <row r="2443" s="48" customFormat="1"/>
    <row r="2444" s="48" customFormat="1"/>
    <row r="2445" s="48" customFormat="1"/>
    <row r="2446" s="48" customFormat="1"/>
    <row r="2447" s="48" customFormat="1"/>
    <row r="2448" s="48" customFormat="1"/>
    <row r="2449" s="48" customFormat="1"/>
    <row r="2450" s="48" customFormat="1"/>
    <row r="2451" s="48" customFormat="1"/>
    <row r="2452" s="48" customFormat="1"/>
    <row r="2453" s="48" customFormat="1"/>
    <row r="2454" s="48" customFormat="1"/>
    <row r="2455" s="48" customFormat="1"/>
    <row r="2456" s="48" customFormat="1"/>
    <row r="2457" s="48" customFormat="1"/>
    <row r="2458" s="48" customFormat="1"/>
    <row r="2459" s="48" customFormat="1"/>
    <row r="2460" s="48" customFormat="1"/>
    <row r="2461" s="48" customFormat="1"/>
    <row r="2462" s="48" customFormat="1"/>
    <row r="2463" s="48" customFormat="1"/>
    <row r="2464" s="48" customFormat="1"/>
    <row r="2465" s="48" customFormat="1"/>
    <row r="2466" s="48" customFormat="1"/>
    <row r="2467" s="48" customFormat="1"/>
    <row r="2468" s="48" customFormat="1"/>
    <row r="2469" s="48" customFormat="1"/>
    <row r="2470" s="48" customFormat="1"/>
    <row r="2471" s="48" customFormat="1"/>
    <row r="2472" s="48" customFormat="1"/>
    <row r="2473" s="48" customFormat="1"/>
    <row r="2474" s="48" customFormat="1"/>
    <row r="2475" s="48" customFormat="1"/>
    <row r="2476" s="48" customFormat="1"/>
    <row r="2477" s="48" customFormat="1"/>
    <row r="2478" s="48" customFormat="1"/>
    <row r="2479" s="48" customFormat="1"/>
    <row r="2480" s="48" customFormat="1"/>
    <row r="2481" s="48" customFormat="1"/>
    <row r="2482" s="48" customFormat="1"/>
    <row r="2483" s="48" customFormat="1"/>
    <row r="2484" s="48" customFormat="1"/>
    <row r="2485" s="48" customFormat="1"/>
    <row r="2486" s="48" customFormat="1"/>
    <row r="2487" s="48" customFormat="1"/>
    <row r="2488" s="48" customFormat="1"/>
    <row r="2489" s="48" customFormat="1"/>
    <row r="2490" s="48" customFormat="1"/>
    <row r="2491" s="48" customFormat="1"/>
    <row r="2492" s="48" customFormat="1"/>
    <row r="2493" s="48" customFormat="1"/>
    <row r="2494" s="48" customFormat="1"/>
    <row r="2495" s="48" customFormat="1"/>
    <row r="2496" s="48" customFormat="1"/>
    <row r="2497" s="48" customFormat="1"/>
    <row r="2498" s="48" customFormat="1"/>
    <row r="2499" s="48" customFormat="1"/>
    <row r="2500" s="48" customFormat="1"/>
    <row r="2501" s="48" customFormat="1"/>
    <row r="2502" s="48" customFormat="1"/>
    <row r="2503" s="48" customFormat="1"/>
    <row r="2504" s="48" customFormat="1"/>
    <row r="2505" s="48" customFormat="1"/>
    <row r="2506" s="48" customFormat="1"/>
    <row r="2507" s="48" customFormat="1"/>
    <row r="2508" s="48" customFormat="1"/>
    <row r="2509" s="48" customFormat="1"/>
    <row r="2510" s="48" customFormat="1"/>
    <row r="2511" s="48" customFormat="1"/>
    <row r="2512" s="48" customFormat="1"/>
    <row r="2513" s="48" customFormat="1"/>
    <row r="2514" s="48" customFormat="1"/>
    <row r="2515" s="48" customFormat="1"/>
    <row r="2516" s="48" customFormat="1"/>
    <row r="2517" s="48" customFormat="1"/>
    <row r="2518" s="48" customFormat="1"/>
    <row r="2519" s="48" customFormat="1"/>
    <row r="2520" s="48" customFormat="1"/>
    <row r="2521" s="48" customFormat="1"/>
    <row r="2522" s="48" customFormat="1"/>
    <row r="2523" s="48" customFormat="1"/>
    <row r="2524" s="48" customFormat="1"/>
    <row r="2525" s="48" customFormat="1"/>
    <row r="2526" s="48" customFormat="1"/>
    <row r="2527" s="48" customFormat="1"/>
    <row r="2528" s="48" customFormat="1"/>
    <row r="2529" s="48" customFormat="1"/>
    <row r="2530" s="48" customFormat="1"/>
    <row r="2531" s="48" customFormat="1"/>
    <row r="2532" s="48" customFormat="1"/>
    <row r="2533" s="48" customFormat="1"/>
    <row r="2534" s="48" customFormat="1"/>
    <row r="2535" s="48" customFormat="1"/>
    <row r="2536" s="48" customFormat="1"/>
    <row r="2537" s="48" customFormat="1"/>
    <row r="2538" s="48" customFormat="1"/>
    <row r="2539" s="48" customFormat="1"/>
    <row r="2540" s="48" customFormat="1"/>
    <row r="2541" s="48" customFormat="1"/>
    <row r="2542" s="48" customFormat="1"/>
    <row r="2543" s="48" customFormat="1"/>
    <row r="2544" s="48" customFormat="1"/>
    <row r="2545" s="48" customFormat="1"/>
    <row r="2546" s="48" customFormat="1"/>
    <row r="2547" s="48" customFormat="1"/>
    <row r="2548" s="48" customFormat="1"/>
    <row r="2549" s="48" customFormat="1"/>
    <row r="2550" s="48" customFormat="1"/>
    <row r="2551" s="48" customFormat="1"/>
    <row r="2552" s="48" customFormat="1"/>
    <row r="2553" s="48" customFormat="1"/>
    <row r="2554" s="48" customFormat="1"/>
    <row r="2555" s="48" customFormat="1"/>
    <row r="2556" s="48" customFormat="1"/>
    <row r="2557" s="48" customFormat="1"/>
    <row r="2558" s="48" customFormat="1"/>
    <row r="2559" s="48" customFormat="1"/>
    <row r="2560" s="48" customFormat="1"/>
    <row r="2561" s="48" customFormat="1"/>
    <row r="2562" s="48" customFormat="1"/>
    <row r="2563" s="48" customFormat="1"/>
    <row r="2564" s="48" customFormat="1"/>
    <row r="2565" s="48" customFormat="1"/>
    <row r="2566" s="48" customFormat="1"/>
    <row r="2567" s="48" customFormat="1"/>
    <row r="2568" s="48" customFormat="1"/>
    <row r="2569" s="48" customFormat="1"/>
    <row r="2570" s="48" customFormat="1"/>
    <row r="2571" s="48" customFormat="1"/>
    <row r="2572" s="48" customFormat="1"/>
    <row r="2573" s="48" customFormat="1"/>
    <row r="2574" s="48" customFormat="1"/>
    <row r="2575" s="48" customFormat="1"/>
    <row r="2576" s="48" customFormat="1"/>
    <row r="2577" s="48" customFormat="1"/>
    <row r="2578" s="48" customFormat="1"/>
    <row r="2579" s="48" customFormat="1"/>
    <row r="2580" s="48" customFormat="1"/>
    <row r="2581" s="48" customFormat="1"/>
    <row r="2582" s="48" customFormat="1"/>
    <row r="2583" s="48" customFormat="1"/>
    <row r="2584" s="48" customFormat="1"/>
    <row r="2585" s="48" customFormat="1"/>
    <row r="2586" s="48" customFormat="1"/>
    <row r="2587" s="48" customFormat="1"/>
    <row r="2588" s="48" customFormat="1"/>
    <row r="2589" s="48" customFormat="1"/>
    <row r="2590" s="48" customFormat="1"/>
    <row r="2591" s="48" customFormat="1"/>
    <row r="2592" s="48" customFormat="1"/>
    <row r="2593" s="48" customFormat="1"/>
    <row r="2594" s="48" customFormat="1"/>
    <row r="2595" s="48" customFormat="1"/>
    <row r="2596" s="48" customFormat="1"/>
    <row r="2597" s="48" customFormat="1"/>
    <row r="2598" s="48" customFormat="1"/>
    <row r="2599" s="48" customFormat="1"/>
    <row r="2600" s="48" customFormat="1"/>
    <row r="2601" s="48" customFormat="1"/>
    <row r="2602" s="48" customFormat="1"/>
    <row r="2603" s="48" customFormat="1"/>
    <row r="2604" s="48" customFormat="1"/>
    <row r="2605" s="48" customFormat="1"/>
    <row r="2606" s="48" customFormat="1"/>
    <row r="2607" s="48" customFormat="1"/>
    <row r="2608" s="48" customFormat="1"/>
    <row r="2609" s="48" customFormat="1"/>
    <row r="2610" s="48" customFormat="1"/>
    <row r="2611" s="48" customFormat="1"/>
    <row r="2612" s="48" customFormat="1"/>
    <row r="2613" s="48" customFormat="1"/>
    <row r="2614" s="48" customFormat="1"/>
    <row r="2615" s="48" customFormat="1"/>
    <row r="2616" s="48" customFormat="1"/>
    <row r="2617" s="48" customFormat="1"/>
    <row r="2618" s="48" customFormat="1"/>
    <row r="2619" s="48" customFormat="1"/>
    <row r="2620" s="48" customFormat="1"/>
    <row r="2621" s="48" customFormat="1"/>
    <row r="2622" s="48" customFormat="1"/>
    <row r="2623" s="48" customFormat="1"/>
    <row r="2624" s="48" customFormat="1"/>
    <row r="2625" s="48" customFormat="1"/>
    <row r="2626" s="48" customFormat="1"/>
    <row r="2627" s="48" customFormat="1"/>
    <row r="2628" s="48" customFormat="1"/>
    <row r="2629" s="48" customFormat="1"/>
    <row r="2630" s="48" customFormat="1"/>
    <row r="2631" s="48" customFormat="1"/>
    <row r="2632" s="48" customFormat="1"/>
    <row r="2633" s="48" customFormat="1"/>
    <row r="2634" s="48" customFormat="1"/>
    <row r="2635" s="48" customFormat="1"/>
    <row r="2636" s="48" customFormat="1"/>
    <row r="2637" s="48" customFormat="1"/>
    <row r="2638" s="48" customFormat="1"/>
    <row r="2639" s="48" customFormat="1"/>
    <row r="2640" s="48" customFormat="1"/>
    <row r="2641" s="48" customFormat="1"/>
    <row r="2642" s="48" customFormat="1"/>
    <row r="2643" s="48" customFormat="1"/>
    <row r="2644" s="48" customFormat="1"/>
    <row r="2645" s="48" customFormat="1"/>
    <row r="2646" s="48" customFormat="1"/>
    <row r="2647" s="48" customFormat="1"/>
    <row r="2648" s="48" customFormat="1"/>
    <row r="2649" s="48" customFormat="1"/>
    <row r="2650" s="48" customFormat="1"/>
    <row r="2651" s="48" customFormat="1"/>
    <row r="2652" s="48" customFormat="1"/>
    <row r="2653" s="48" customFormat="1"/>
    <row r="2654" s="48" customFormat="1"/>
    <row r="2655" s="48" customFormat="1"/>
    <row r="2656" s="48" customFormat="1"/>
    <row r="2657" s="48" customFormat="1"/>
    <row r="2658" s="48" customFormat="1"/>
    <row r="2659" s="48" customFormat="1"/>
    <row r="2660" s="48" customFormat="1"/>
    <row r="2661" s="48" customFormat="1"/>
    <row r="2662" s="48" customFormat="1"/>
    <row r="2663" s="48" customFormat="1"/>
    <row r="2664" s="48" customFormat="1"/>
    <row r="2665" s="48" customFormat="1"/>
    <row r="2666" s="48" customFormat="1"/>
    <row r="2667" s="48" customFormat="1"/>
    <row r="2668" s="48" customFormat="1"/>
    <row r="2669" s="48" customFormat="1"/>
    <row r="2670" s="48" customFormat="1"/>
    <row r="2671" s="48" customFormat="1"/>
    <row r="2672" s="48" customFormat="1"/>
    <row r="2673" s="48" customFormat="1"/>
    <row r="2674" s="48" customFormat="1"/>
    <row r="2675" s="48" customFormat="1"/>
    <row r="2676" s="48" customFormat="1"/>
    <row r="2677" s="48" customFormat="1"/>
    <row r="2678" s="48" customFormat="1"/>
    <row r="2679" s="48" customFormat="1"/>
    <row r="2680" s="48" customFormat="1"/>
    <row r="2681" s="48" customFormat="1"/>
    <row r="2682" s="48" customFormat="1"/>
    <row r="2683" s="48" customFormat="1"/>
    <row r="2684" s="48" customFormat="1"/>
    <row r="2685" s="48" customFormat="1"/>
    <row r="2686" s="48" customFormat="1"/>
    <row r="2687" s="48" customFormat="1"/>
    <row r="2688" s="48" customFormat="1"/>
    <row r="2689" s="48" customFormat="1"/>
    <row r="2690" s="48" customFormat="1"/>
    <row r="2691" s="48" customFormat="1"/>
    <row r="2692" s="48" customFormat="1"/>
    <row r="2693" s="48" customFormat="1"/>
    <row r="2694" s="48" customFormat="1"/>
    <row r="2695" s="48" customFormat="1"/>
    <row r="2696" s="48" customFormat="1"/>
    <row r="2697" s="48" customFormat="1"/>
    <row r="2698" s="48" customFormat="1"/>
    <row r="2699" s="48" customFormat="1"/>
    <row r="2700" s="48" customFormat="1"/>
    <row r="2701" s="48" customFormat="1"/>
    <row r="2702" s="48" customFormat="1"/>
    <row r="2703" s="48" customFormat="1"/>
    <row r="2704" s="48" customFormat="1"/>
    <row r="2705" s="48" customFormat="1"/>
    <row r="2706" s="48" customFormat="1"/>
    <row r="2707" s="48" customFormat="1"/>
    <row r="2708" s="48" customFormat="1"/>
    <row r="2709" s="48" customFormat="1"/>
    <row r="2710" s="48" customFormat="1"/>
    <row r="2711" s="48" customFormat="1"/>
    <row r="2712" s="48" customFormat="1"/>
    <row r="2713" s="48" customFormat="1"/>
    <row r="2714" s="48" customFormat="1"/>
    <row r="2715" s="48" customFormat="1"/>
    <row r="2716" s="48" customFormat="1"/>
    <row r="2717" s="48" customFormat="1"/>
    <row r="2718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M2612"/>
  <sheetViews>
    <sheetView workbookViewId="0">
      <selection activeCell="E15" sqref="E15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75" width="9.140625" style="48"/>
  </cols>
  <sheetData>
    <row r="1" spans="1:9">
      <c r="A1" s="321" t="s">
        <v>164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29</v>
      </c>
      <c r="C7" s="54"/>
      <c r="D7" s="56"/>
      <c r="E7" s="59"/>
      <c r="F7" s="50"/>
      <c r="G7" s="64">
        <f t="shared" ref="G7:G16" si="0">SUM(B7+D7)</f>
        <v>29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41</v>
      </c>
      <c r="C8" s="55"/>
      <c r="D8" s="57"/>
      <c r="E8" s="60"/>
      <c r="F8" s="50"/>
      <c r="G8" s="64">
        <f t="shared" si="0"/>
        <v>41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43</v>
      </c>
      <c r="C9" s="55"/>
      <c r="D9" s="57"/>
      <c r="E9" s="60"/>
      <c r="F9" s="50"/>
      <c r="G9" s="64">
        <f t="shared" si="0"/>
        <v>43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51</v>
      </c>
      <c r="C10" s="55"/>
      <c r="D10" s="57"/>
      <c r="E10" s="60"/>
      <c r="F10" s="50"/>
      <c r="G10" s="64">
        <f t="shared" si="0"/>
        <v>51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40</v>
      </c>
      <c r="C11" s="55"/>
      <c r="D11" s="57"/>
      <c r="E11" s="60"/>
      <c r="F11" s="50"/>
      <c r="G11" s="64">
        <f t="shared" si="0"/>
        <v>40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54</v>
      </c>
      <c r="C12" s="55"/>
      <c r="D12" s="57"/>
      <c r="E12" s="61"/>
      <c r="G12" s="64">
        <f t="shared" si="0"/>
        <v>54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39</v>
      </c>
      <c r="C13" s="55"/>
      <c r="D13" s="57"/>
      <c r="E13" s="61"/>
      <c r="G13" s="64">
        <f t="shared" si="0"/>
        <v>39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56</v>
      </c>
      <c r="C14" s="55"/>
      <c r="D14" s="57"/>
      <c r="E14" s="61"/>
      <c r="G14" s="64">
        <f t="shared" si="0"/>
        <v>56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37</v>
      </c>
      <c r="C15" s="55"/>
      <c r="D15" s="57">
        <v>1</v>
      </c>
      <c r="E15" s="61">
        <v>0.5</v>
      </c>
      <c r="G15" s="64">
        <f t="shared" si="0"/>
        <v>38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42</v>
      </c>
      <c r="C16" s="62"/>
      <c r="D16" s="57"/>
      <c r="E16" s="78"/>
      <c r="G16" s="64">
        <f t="shared" si="0"/>
        <v>42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432</v>
      </c>
      <c r="C18" s="44">
        <f>SUM(C7:C16)</f>
        <v>0</v>
      </c>
      <c r="D18" s="45">
        <f>SUM(D7:D16)</f>
        <v>1</v>
      </c>
      <c r="E18" s="46">
        <f>SUM(E7:E16)</f>
        <v>0.5</v>
      </c>
      <c r="F18" s="53"/>
      <c r="G18" s="45">
        <f>SUM(G7:G16)</f>
        <v>433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  <row r="2391" s="48" customFormat="1"/>
    <row r="2392" s="48" customFormat="1"/>
    <row r="2393" s="48" customFormat="1"/>
    <row r="2394" s="48" customFormat="1"/>
    <row r="2395" s="48" customFormat="1"/>
    <row r="2396" s="48" customFormat="1"/>
    <row r="2397" s="48" customFormat="1"/>
    <row r="2398" s="48" customFormat="1"/>
    <row r="2399" s="48" customFormat="1"/>
    <row r="2400" s="48" customFormat="1"/>
    <row r="2401" s="48" customFormat="1"/>
    <row r="2402" s="48" customFormat="1"/>
    <row r="2403" s="48" customFormat="1"/>
    <row r="2404" s="48" customFormat="1"/>
    <row r="2405" s="48" customFormat="1"/>
    <row r="2406" s="48" customFormat="1"/>
    <row r="2407" s="48" customFormat="1"/>
    <row r="2408" s="48" customFormat="1"/>
    <row r="2409" s="48" customFormat="1"/>
    <row r="2410" s="48" customFormat="1"/>
    <row r="2411" s="48" customFormat="1"/>
    <row r="2412" s="48" customFormat="1"/>
    <row r="2413" s="48" customFormat="1"/>
    <row r="2414" s="48" customFormat="1"/>
    <row r="2415" s="48" customFormat="1"/>
    <row r="2416" s="48" customFormat="1"/>
    <row r="2417" s="48" customFormat="1"/>
    <row r="2418" s="48" customFormat="1"/>
    <row r="2419" s="48" customFormat="1"/>
    <row r="2420" s="48" customFormat="1"/>
    <row r="2421" s="48" customFormat="1"/>
    <row r="2422" s="48" customFormat="1"/>
    <row r="2423" s="48" customFormat="1"/>
    <row r="2424" s="48" customFormat="1"/>
    <row r="2425" s="48" customFormat="1"/>
    <row r="2426" s="48" customFormat="1"/>
    <row r="2427" s="48" customFormat="1"/>
    <row r="2428" s="48" customFormat="1"/>
    <row r="2429" s="48" customFormat="1"/>
    <row r="2430" s="48" customFormat="1"/>
    <row r="2431" s="48" customFormat="1"/>
    <row r="2432" s="48" customFormat="1"/>
    <row r="2433" s="48" customFormat="1"/>
    <row r="2434" s="48" customFormat="1"/>
    <row r="2435" s="48" customFormat="1"/>
    <row r="2436" s="48" customFormat="1"/>
    <row r="2437" s="48" customFormat="1"/>
    <row r="2438" s="48" customFormat="1"/>
    <row r="2439" s="48" customFormat="1"/>
    <row r="2440" s="48" customFormat="1"/>
    <row r="2441" s="48" customFormat="1"/>
    <row r="2442" s="48" customFormat="1"/>
    <row r="2443" s="48" customFormat="1"/>
    <row r="2444" s="48" customFormat="1"/>
    <row r="2445" s="48" customFormat="1"/>
    <row r="2446" s="48" customFormat="1"/>
    <row r="2447" s="48" customFormat="1"/>
    <row r="2448" s="48" customFormat="1"/>
    <row r="2449" s="48" customFormat="1"/>
    <row r="2450" s="48" customFormat="1"/>
    <row r="2451" s="48" customFormat="1"/>
    <row r="2452" s="48" customFormat="1"/>
    <row r="2453" s="48" customFormat="1"/>
    <row r="2454" s="48" customFormat="1"/>
    <row r="2455" s="48" customFormat="1"/>
    <row r="2456" s="48" customFormat="1"/>
    <row r="2457" s="48" customFormat="1"/>
    <row r="2458" s="48" customFormat="1"/>
    <row r="2459" s="48" customFormat="1"/>
    <row r="2460" s="48" customFormat="1"/>
    <row r="2461" s="48" customFormat="1"/>
    <row r="2462" s="48" customFormat="1"/>
    <row r="2463" s="48" customFormat="1"/>
    <row r="2464" s="48" customFormat="1"/>
    <row r="2465" s="48" customFormat="1"/>
    <row r="2466" s="48" customFormat="1"/>
    <row r="2467" s="48" customFormat="1"/>
    <row r="2468" s="48" customFormat="1"/>
    <row r="2469" s="48" customFormat="1"/>
    <row r="2470" s="48" customFormat="1"/>
    <row r="2471" s="48" customFormat="1"/>
    <row r="2472" s="48" customFormat="1"/>
    <row r="2473" s="48" customFormat="1"/>
    <row r="2474" s="48" customFormat="1"/>
    <row r="2475" s="48" customFormat="1"/>
    <row r="2476" s="48" customFormat="1"/>
    <row r="2477" s="48" customFormat="1"/>
    <row r="2478" s="48" customFormat="1"/>
    <row r="2479" s="48" customFormat="1"/>
    <row r="2480" s="48" customFormat="1"/>
    <row r="2481" s="48" customFormat="1"/>
    <row r="2482" s="48" customFormat="1"/>
    <row r="2483" s="48" customFormat="1"/>
    <row r="2484" s="48" customFormat="1"/>
    <row r="2485" s="48" customFormat="1"/>
    <row r="2486" s="48" customFormat="1"/>
    <row r="2487" s="48" customFormat="1"/>
    <row r="2488" s="48" customFormat="1"/>
    <row r="2489" s="48" customFormat="1"/>
    <row r="2490" s="48" customFormat="1"/>
    <row r="2491" s="48" customFormat="1"/>
    <row r="2492" s="48" customFormat="1"/>
    <row r="2493" s="48" customFormat="1"/>
    <row r="2494" s="48" customFormat="1"/>
    <row r="2495" s="48" customFormat="1"/>
    <row r="2496" s="48" customFormat="1"/>
    <row r="2497" s="48" customFormat="1"/>
    <row r="2498" s="48" customFormat="1"/>
    <row r="2499" s="48" customFormat="1"/>
    <row r="2500" s="48" customFormat="1"/>
    <row r="2501" s="48" customFormat="1"/>
    <row r="2502" s="48" customFormat="1"/>
    <row r="2503" s="48" customFormat="1"/>
    <row r="2504" s="48" customFormat="1"/>
    <row r="2505" s="48" customFormat="1"/>
    <row r="2506" s="48" customFormat="1"/>
    <row r="2507" s="48" customFormat="1"/>
    <row r="2508" s="48" customFormat="1"/>
    <row r="2509" s="48" customFormat="1"/>
    <row r="2510" s="48" customFormat="1"/>
    <row r="2511" s="48" customFormat="1"/>
    <row r="2512" s="48" customFormat="1"/>
    <row r="2513" s="48" customFormat="1"/>
    <row r="2514" s="48" customFormat="1"/>
    <row r="2515" s="48" customFormat="1"/>
    <row r="2516" s="48" customFormat="1"/>
    <row r="2517" s="48" customFormat="1"/>
    <row r="2518" s="48" customFormat="1"/>
    <row r="2519" s="48" customFormat="1"/>
    <row r="2520" s="48" customFormat="1"/>
    <row r="2521" s="48" customFormat="1"/>
    <row r="2522" s="48" customFormat="1"/>
    <row r="2523" s="48" customFormat="1"/>
    <row r="2524" s="48" customFormat="1"/>
    <row r="2525" s="48" customFormat="1"/>
    <row r="2526" s="48" customFormat="1"/>
    <row r="2527" s="48" customFormat="1"/>
    <row r="2528" s="48" customFormat="1"/>
    <row r="2529" s="48" customFormat="1"/>
    <row r="2530" s="48" customFormat="1"/>
    <row r="2531" s="48" customFormat="1"/>
    <row r="2532" s="48" customFormat="1"/>
    <row r="2533" s="48" customFormat="1"/>
    <row r="2534" s="48" customFormat="1"/>
    <row r="2535" s="48" customFormat="1"/>
    <row r="2536" s="48" customFormat="1"/>
    <row r="2537" s="48" customFormat="1"/>
    <row r="2538" s="48" customFormat="1"/>
    <row r="2539" s="48" customFormat="1"/>
    <row r="2540" s="48" customFormat="1"/>
    <row r="2541" s="48" customFormat="1"/>
    <row r="2542" s="48" customFormat="1"/>
    <row r="2543" s="48" customFormat="1"/>
    <row r="2544" s="48" customFormat="1"/>
    <row r="2545" s="48" customFormat="1"/>
    <row r="2546" s="48" customFormat="1"/>
    <row r="2547" s="48" customFormat="1"/>
    <row r="2548" s="48" customFormat="1"/>
    <row r="2549" s="48" customFormat="1"/>
    <row r="2550" s="48" customFormat="1"/>
    <row r="2551" s="48" customFormat="1"/>
    <row r="2552" s="48" customFormat="1"/>
    <row r="2553" s="48" customFormat="1"/>
    <row r="2554" s="48" customFormat="1"/>
    <row r="2555" s="48" customFormat="1"/>
    <row r="2556" s="48" customFormat="1"/>
    <row r="2557" s="48" customFormat="1"/>
    <row r="2558" s="48" customFormat="1"/>
    <row r="2559" s="48" customFormat="1"/>
    <row r="2560" s="48" customFormat="1"/>
    <row r="2561" s="48" customFormat="1"/>
    <row r="2562" s="48" customFormat="1"/>
    <row r="2563" s="48" customFormat="1"/>
    <row r="2564" s="48" customFormat="1"/>
    <row r="2565" s="48" customFormat="1"/>
    <row r="2566" s="48" customFormat="1"/>
    <row r="2567" s="48" customFormat="1"/>
    <row r="2568" s="48" customFormat="1"/>
    <row r="2569" s="48" customFormat="1"/>
    <row r="2570" s="48" customFormat="1"/>
    <row r="2571" s="48" customFormat="1"/>
    <row r="2572" s="48" customFormat="1"/>
    <row r="2573" s="48" customFormat="1"/>
    <row r="2574" s="48" customFormat="1"/>
    <row r="2575" s="48" customFormat="1"/>
    <row r="2576" s="48" customFormat="1"/>
    <row r="2577" s="48" customFormat="1"/>
    <row r="2578" s="48" customFormat="1"/>
    <row r="2579" s="48" customFormat="1"/>
    <row r="2580" s="48" customFormat="1"/>
    <row r="2581" s="48" customFormat="1"/>
    <row r="2582" s="48" customFormat="1"/>
    <row r="2583" s="48" customFormat="1"/>
    <row r="2584" s="48" customFormat="1"/>
    <row r="2585" s="48" customFormat="1"/>
    <row r="2586" s="48" customFormat="1"/>
    <row r="2587" s="48" customFormat="1"/>
    <row r="2588" s="48" customFormat="1"/>
    <row r="2589" s="48" customFormat="1"/>
    <row r="2590" s="48" customFormat="1"/>
    <row r="2591" s="48" customFormat="1"/>
    <row r="2592" s="48" customFormat="1"/>
    <row r="2593" s="48" customFormat="1"/>
    <row r="2594" s="48" customFormat="1"/>
    <row r="2595" s="48" customFormat="1"/>
    <row r="2596" s="48" customFormat="1"/>
    <row r="2597" s="48" customFormat="1"/>
    <row r="2598" s="48" customFormat="1"/>
    <row r="2599" s="48" customFormat="1"/>
    <row r="2600" s="48" customFormat="1"/>
    <row r="2601" s="48" customFormat="1"/>
    <row r="2602" s="48" customFormat="1"/>
    <row r="2603" s="48" customFormat="1"/>
    <row r="2604" s="48" customFormat="1"/>
    <row r="2605" s="48" customFormat="1"/>
    <row r="2606" s="48" customFormat="1"/>
    <row r="2607" s="48" customFormat="1"/>
    <row r="2608" s="48" customFormat="1"/>
    <row r="2609" s="48" customFormat="1"/>
    <row r="2610" s="48" customFormat="1"/>
    <row r="2611" s="48" customFormat="1"/>
    <row r="2612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L2851"/>
  <sheetViews>
    <sheetView workbookViewId="0">
      <selection activeCell="C5" sqref="C5:C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208" width="9.140625" style="48"/>
  </cols>
  <sheetData>
    <row r="1" spans="1:9">
      <c r="A1" s="321" t="s">
        <v>165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27</v>
      </c>
      <c r="C7" s="54">
        <v>1</v>
      </c>
      <c r="D7" s="56"/>
      <c r="E7" s="59"/>
      <c r="F7" s="50"/>
      <c r="G7" s="64">
        <f t="shared" ref="G7:G16" si="0">SUM(B7+D7)</f>
        <v>27</v>
      </c>
      <c r="H7" s="50"/>
      <c r="I7" s="65">
        <f>C7</f>
        <v>1</v>
      </c>
    </row>
    <row r="8" spans="1:9" s="48" customFormat="1" ht="14.25" thickTop="1" thickBot="1">
      <c r="A8" s="13">
        <v>2</v>
      </c>
      <c r="B8" s="57">
        <v>30</v>
      </c>
      <c r="C8" s="55"/>
      <c r="D8" s="57"/>
      <c r="E8" s="60"/>
      <c r="F8" s="50"/>
      <c r="G8" s="64">
        <f t="shared" si="0"/>
        <v>30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42</v>
      </c>
      <c r="C9" s="55">
        <v>1</v>
      </c>
      <c r="D9" s="57"/>
      <c r="E9" s="60"/>
      <c r="F9" s="50"/>
      <c r="G9" s="64">
        <f t="shared" si="0"/>
        <v>42</v>
      </c>
      <c r="H9" s="50"/>
      <c r="I9" s="65">
        <f t="shared" si="1"/>
        <v>1</v>
      </c>
    </row>
    <row r="10" spans="1:9" s="48" customFormat="1" ht="14.25" thickTop="1" thickBot="1">
      <c r="A10" s="13">
        <v>4</v>
      </c>
      <c r="B10" s="57">
        <v>40</v>
      </c>
      <c r="C10" s="55"/>
      <c r="D10" s="57"/>
      <c r="E10" s="60"/>
      <c r="F10" s="50"/>
      <c r="G10" s="64">
        <f t="shared" si="0"/>
        <v>40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50</v>
      </c>
      <c r="C11" s="55"/>
      <c r="D11" s="57"/>
      <c r="E11" s="60"/>
      <c r="F11" s="50"/>
      <c r="G11" s="64">
        <f t="shared" si="0"/>
        <v>50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43</v>
      </c>
      <c r="C12" s="55"/>
      <c r="D12" s="57"/>
      <c r="E12" s="61"/>
      <c r="G12" s="64">
        <f t="shared" si="0"/>
        <v>43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64</v>
      </c>
      <c r="C13" s="55"/>
      <c r="D13" s="57"/>
      <c r="E13" s="61"/>
      <c r="G13" s="64">
        <f t="shared" si="0"/>
        <v>64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60</v>
      </c>
      <c r="C14" s="55">
        <v>1</v>
      </c>
      <c r="D14" s="57"/>
      <c r="E14" s="61"/>
      <c r="G14" s="64">
        <f t="shared" si="0"/>
        <v>60</v>
      </c>
      <c r="I14" s="65">
        <f t="shared" si="1"/>
        <v>1</v>
      </c>
    </row>
    <row r="15" spans="1:9" s="48" customFormat="1" ht="14.25" thickTop="1" thickBot="1">
      <c r="A15" s="13" t="s">
        <v>7</v>
      </c>
      <c r="B15" s="57">
        <v>22</v>
      </c>
      <c r="C15" s="55"/>
      <c r="D15" s="57"/>
      <c r="E15" s="61"/>
      <c r="G15" s="64">
        <f t="shared" si="0"/>
        <v>22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28</v>
      </c>
      <c r="C16" s="62">
        <v>1</v>
      </c>
      <c r="D16" s="57"/>
      <c r="E16" s="78"/>
      <c r="G16" s="64">
        <f t="shared" si="0"/>
        <v>28</v>
      </c>
      <c r="I16" s="65">
        <f t="shared" si="1"/>
        <v>1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406</v>
      </c>
      <c r="C18" s="44">
        <f>SUM(C7:C16)</f>
        <v>4</v>
      </c>
      <c r="D18" s="45">
        <f>SUM(D7:D16)</f>
        <v>0</v>
      </c>
      <c r="E18" s="46">
        <f>SUM(E7:E16)</f>
        <v>0</v>
      </c>
      <c r="F18" s="53"/>
      <c r="G18" s="45">
        <f>SUM(G7:G16)</f>
        <v>406</v>
      </c>
      <c r="I18" s="63">
        <f>SUM(I7:I16)</f>
        <v>4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  <row r="2391" s="48" customFormat="1"/>
    <row r="2392" s="48" customFormat="1"/>
    <row r="2393" s="48" customFormat="1"/>
    <row r="2394" s="48" customFormat="1"/>
    <row r="2395" s="48" customFormat="1"/>
    <row r="2396" s="48" customFormat="1"/>
    <row r="2397" s="48" customFormat="1"/>
    <row r="2398" s="48" customFormat="1"/>
    <row r="2399" s="48" customFormat="1"/>
    <row r="2400" s="48" customFormat="1"/>
    <row r="2401" s="48" customFormat="1"/>
    <row r="2402" s="48" customFormat="1"/>
    <row r="2403" s="48" customFormat="1"/>
    <row r="2404" s="48" customFormat="1"/>
    <row r="2405" s="48" customFormat="1"/>
    <row r="2406" s="48" customFormat="1"/>
    <row r="2407" s="48" customFormat="1"/>
    <row r="2408" s="48" customFormat="1"/>
    <row r="2409" s="48" customFormat="1"/>
    <row r="2410" s="48" customFormat="1"/>
    <row r="2411" s="48" customFormat="1"/>
    <row r="2412" s="48" customFormat="1"/>
    <row r="2413" s="48" customFormat="1"/>
    <row r="2414" s="48" customFormat="1"/>
    <row r="2415" s="48" customFormat="1"/>
    <row r="2416" s="48" customFormat="1"/>
    <row r="2417" s="48" customFormat="1"/>
    <row r="2418" s="48" customFormat="1"/>
    <row r="2419" s="48" customFormat="1"/>
    <row r="2420" s="48" customFormat="1"/>
    <row r="2421" s="48" customFormat="1"/>
    <row r="2422" s="48" customFormat="1"/>
    <row r="2423" s="48" customFormat="1"/>
    <row r="2424" s="48" customFormat="1"/>
    <row r="2425" s="48" customFormat="1"/>
    <row r="2426" s="48" customFormat="1"/>
    <row r="2427" s="48" customFormat="1"/>
    <row r="2428" s="48" customFormat="1"/>
    <row r="2429" s="48" customFormat="1"/>
    <row r="2430" s="48" customFormat="1"/>
    <row r="2431" s="48" customFormat="1"/>
    <row r="2432" s="48" customFormat="1"/>
    <row r="2433" s="48" customFormat="1"/>
    <row r="2434" s="48" customFormat="1"/>
    <row r="2435" s="48" customFormat="1"/>
    <row r="2436" s="48" customFormat="1"/>
    <row r="2437" s="48" customFormat="1"/>
    <row r="2438" s="48" customFormat="1"/>
    <row r="2439" s="48" customFormat="1"/>
    <row r="2440" s="48" customFormat="1"/>
    <row r="2441" s="48" customFormat="1"/>
    <row r="2442" s="48" customFormat="1"/>
    <row r="2443" s="48" customFormat="1"/>
    <row r="2444" s="48" customFormat="1"/>
    <row r="2445" s="48" customFormat="1"/>
    <row r="2446" s="48" customFormat="1"/>
    <row r="2447" s="48" customFormat="1"/>
    <row r="2448" s="48" customFormat="1"/>
    <row r="2449" s="48" customFormat="1"/>
    <row r="2450" s="48" customFormat="1"/>
    <row r="2451" s="48" customFormat="1"/>
    <row r="2452" s="48" customFormat="1"/>
    <row r="2453" s="48" customFormat="1"/>
    <row r="2454" s="48" customFormat="1"/>
    <row r="2455" s="48" customFormat="1"/>
    <row r="2456" s="48" customFormat="1"/>
    <row r="2457" s="48" customFormat="1"/>
    <row r="2458" s="48" customFormat="1"/>
    <row r="2459" s="48" customFormat="1"/>
    <row r="2460" s="48" customFormat="1"/>
    <row r="2461" s="48" customFormat="1"/>
    <row r="2462" s="48" customFormat="1"/>
    <row r="2463" s="48" customFormat="1"/>
    <row r="2464" s="48" customFormat="1"/>
    <row r="2465" s="48" customFormat="1"/>
    <row r="2466" s="48" customFormat="1"/>
    <row r="2467" s="48" customFormat="1"/>
    <row r="2468" s="48" customFormat="1"/>
    <row r="2469" s="48" customFormat="1"/>
    <row r="2470" s="48" customFormat="1"/>
    <row r="2471" s="48" customFormat="1"/>
    <row r="2472" s="48" customFormat="1"/>
    <row r="2473" s="48" customFormat="1"/>
    <row r="2474" s="48" customFormat="1"/>
    <row r="2475" s="48" customFormat="1"/>
    <row r="2476" s="48" customFormat="1"/>
    <row r="2477" s="48" customFormat="1"/>
    <row r="2478" s="48" customFormat="1"/>
    <row r="2479" s="48" customFormat="1"/>
    <row r="2480" s="48" customFormat="1"/>
    <row r="2481" s="48" customFormat="1"/>
    <row r="2482" s="48" customFormat="1"/>
    <row r="2483" s="48" customFormat="1"/>
    <row r="2484" s="48" customFormat="1"/>
    <row r="2485" s="48" customFormat="1"/>
    <row r="2486" s="48" customFormat="1"/>
    <row r="2487" s="48" customFormat="1"/>
    <row r="2488" s="48" customFormat="1"/>
    <row r="2489" s="48" customFormat="1"/>
    <row r="2490" s="48" customFormat="1"/>
    <row r="2491" s="48" customFormat="1"/>
    <row r="2492" s="48" customFormat="1"/>
    <row r="2493" s="48" customFormat="1"/>
    <row r="2494" s="48" customFormat="1"/>
    <row r="2495" s="48" customFormat="1"/>
    <row r="2496" s="48" customFormat="1"/>
    <row r="2497" s="48" customFormat="1"/>
    <row r="2498" s="48" customFormat="1"/>
    <row r="2499" s="48" customFormat="1"/>
    <row r="2500" s="48" customFormat="1"/>
    <row r="2501" s="48" customFormat="1"/>
    <row r="2502" s="48" customFormat="1"/>
    <row r="2503" s="48" customFormat="1"/>
    <row r="2504" s="48" customFormat="1"/>
    <row r="2505" s="48" customFormat="1"/>
    <row r="2506" s="48" customFormat="1"/>
    <row r="2507" s="48" customFormat="1"/>
    <row r="2508" s="48" customFormat="1"/>
    <row r="2509" s="48" customFormat="1"/>
    <row r="2510" s="48" customFormat="1"/>
    <row r="2511" s="48" customFormat="1"/>
    <row r="2512" s="48" customFormat="1"/>
    <row r="2513" s="48" customFormat="1"/>
    <row r="2514" s="48" customFormat="1"/>
    <row r="2515" s="48" customFormat="1"/>
    <row r="2516" s="48" customFormat="1"/>
    <row r="2517" s="48" customFormat="1"/>
    <row r="2518" s="48" customFormat="1"/>
    <row r="2519" s="48" customFormat="1"/>
    <row r="2520" s="48" customFormat="1"/>
    <row r="2521" s="48" customFormat="1"/>
    <row r="2522" s="48" customFormat="1"/>
    <row r="2523" s="48" customFormat="1"/>
    <row r="2524" s="48" customFormat="1"/>
    <row r="2525" s="48" customFormat="1"/>
    <row r="2526" s="48" customFormat="1"/>
    <row r="2527" s="48" customFormat="1"/>
    <row r="2528" s="48" customFormat="1"/>
    <row r="2529" s="48" customFormat="1"/>
    <row r="2530" s="48" customFormat="1"/>
    <row r="2531" s="48" customFormat="1"/>
    <row r="2532" s="48" customFormat="1"/>
    <row r="2533" s="48" customFormat="1"/>
    <row r="2534" s="48" customFormat="1"/>
    <row r="2535" s="48" customFormat="1"/>
    <row r="2536" s="48" customFormat="1"/>
    <row r="2537" s="48" customFormat="1"/>
    <row r="2538" s="48" customFormat="1"/>
    <row r="2539" s="48" customFormat="1"/>
    <row r="2540" s="48" customFormat="1"/>
    <row r="2541" s="48" customFormat="1"/>
    <row r="2542" s="48" customFormat="1"/>
    <row r="2543" s="48" customFormat="1"/>
    <row r="2544" s="48" customFormat="1"/>
    <row r="2545" s="48" customFormat="1"/>
    <row r="2546" s="48" customFormat="1"/>
    <row r="2547" s="48" customFormat="1"/>
    <row r="2548" s="48" customFormat="1"/>
    <row r="2549" s="48" customFormat="1"/>
    <row r="2550" s="48" customFormat="1"/>
    <row r="2551" s="48" customFormat="1"/>
    <row r="2552" s="48" customFormat="1"/>
    <row r="2553" s="48" customFormat="1"/>
    <row r="2554" s="48" customFormat="1"/>
    <row r="2555" s="48" customFormat="1"/>
    <row r="2556" s="48" customFormat="1"/>
    <row r="2557" s="48" customFormat="1"/>
    <row r="2558" s="48" customFormat="1"/>
    <row r="2559" s="48" customFormat="1"/>
    <row r="2560" s="48" customFormat="1"/>
    <row r="2561" s="48" customFormat="1"/>
    <row r="2562" s="48" customFormat="1"/>
    <row r="2563" s="48" customFormat="1"/>
    <row r="2564" s="48" customFormat="1"/>
    <row r="2565" s="48" customFormat="1"/>
    <row r="2566" s="48" customFormat="1"/>
    <row r="2567" s="48" customFormat="1"/>
    <row r="2568" s="48" customFormat="1"/>
    <row r="2569" s="48" customFormat="1"/>
    <row r="2570" s="48" customFormat="1"/>
    <row r="2571" s="48" customFormat="1"/>
    <row r="2572" s="48" customFormat="1"/>
    <row r="2573" s="48" customFormat="1"/>
    <row r="2574" s="48" customFormat="1"/>
    <row r="2575" s="48" customFormat="1"/>
    <row r="2576" s="48" customFormat="1"/>
    <row r="2577" s="48" customFormat="1"/>
    <row r="2578" s="48" customFormat="1"/>
    <row r="2579" s="48" customFormat="1"/>
    <row r="2580" s="48" customFormat="1"/>
    <row r="2581" s="48" customFormat="1"/>
    <row r="2582" s="48" customFormat="1"/>
    <row r="2583" s="48" customFormat="1"/>
    <row r="2584" s="48" customFormat="1"/>
    <row r="2585" s="48" customFormat="1"/>
    <row r="2586" s="48" customFormat="1"/>
    <row r="2587" s="48" customFormat="1"/>
    <row r="2588" s="48" customFormat="1"/>
    <row r="2589" s="48" customFormat="1"/>
    <row r="2590" s="48" customFormat="1"/>
    <row r="2591" s="48" customFormat="1"/>
    <row r="2592" s="48" customFormat="1"/>
    <row r="2593" s="48" customFormat="1"/>
    <row r="2594" s="48" customFormat="1"/>
    <row r="2595" s="48" customFormat="1"/>
    <row r="2596" s="48" customFormat="1"/>
    <row r="2597" s="48" customFormat="1"/>
    <row r="2598" s="48" customFormat="1"/>
    <row r="2599" s="48" customFormat="1"/>
    <row r="2600" s="48" customFormat="1"/>
    <row r="2601" s="48" customFormat="1"/>
    <row r="2602" s="48" customFormat="1"/>
    <row r="2603" s="48" customFormat="1"/>
    <row r="2604" s="48" customFormat="1"/>
    <row r="2605" s="48" customFormat="1"/>
    <row r="2606" s="48" customFormat="1"/>
    <row r="2607" s="48" customFormat="1"/>
    <row r="2608" s="48" customFormat="1"/>
    <row r="2609" s="48" customFormat="1"/>
    <row r="2610" s="48" customFormat="1"/>
    <row r="2611" s="48" customFormat="1"/>
    <row r="2612" s="48" customFormat="1"/>
    <row r="2613" s="48" customFormat="1"/>
    <row r="2614" s="48" customFormat="1"/>
    <row r="2615" s="48" customFormat="1"/>
    <row r="2616" s="48" customFormat="1"/>
    <row r="2617" s="48" customFormat="1"/>
    <row r="2618" s="48" customFormat="1"/>
    <row r="2619" s="48" customFormat="1"/>
    <row r="2620" s="48" customFormat="1"/>
    <row r="2621" s="48" customFormat="1"/>
    <row r="2622" s="48" customFormat="1"/>
    <row r="2623" s="48" customFormat="1"/>
    <row r="2624" s="48" customFormat="1"/>
    <row r="2625" s="48" customFormat="1"/>
    <row r="2626" s="48" customFormat="1"/>
    <row r="2627" s="48" customFormat="1"/>
    <row r="2628" s="48" customFormat="1"/>
    <row r="2629" s="48" customFormat="1"/>
    <row r="2630" s="48" customFormat="1"/>
    <row r="2631" s="48" customFormat="1"/>
    <row r="2632" s="48" customFormat="1"/>
    <row r="2633" s="48" customFormat="1"/>
    <row r="2634" s="48" customFormat="1"/>
    <row r="2635" s="48" customFormat="1"/>
    <row r="2636" s="48" customFormat="1"/>
    <row r="2637" s="48" customFormat="1"/>
    <row r="2638" s="48" customFormat="1"/>
    <row r="2639" s="48" customFormat="1"/>
    <row r="2640" s="48" customFormat="1"/>
    <row r="2641" s="48" customFormat="1"/>
    <row r="2642" s="48" customFormat="1"/>
    <row r="2643" s="48" customFormat="1"/>
    <row r="2644" s="48" customFormat="1"/>
    <row r="2645" s="48" customFormat="1"/>
    <row r="2646" s="48" customFormat="1"/>
    <row r="2647" s="48" customFormat="1"/>
    <row r="2648" s="48" customFormat="1"/>
    <row r="2649" s="48" customFormat="1"/>
    <row r="2650" s="48" customFormat="1"/>
    <row r="2651" s="48" customFormat="1"/>
    <row r="2652" s="48" customFormat="1"/>
    <row r="2653" s="48" customFormat="1"/>
    <row r="2654" s="48" customFormat="1"/>
    <row r="2655" s="48" customFormat="1"/>
    <row r="2656" s="48" customFormat="1"/>
    <row r="2657" s="48" customFormat="1"/>
    <row r="2658" s="48" customFormat="1"/>
    <row r="2659" s="48" customFormat="1"/>
    <row r="2660" s="48" customFormat="1"/>
    <row r="2661" s="48" customFormat="1"/>
    <row r="2662" s="48" customFormat="1"/>
    <row r="2663" s="48" customFormat="1"/>
    <row r="2664" s="48" customFormat="1"/>
    <row r="2665" s="48" customFormat="1"/>
    <row r="2666" s="48" customFormat="1"/>
    <row r="2667" s="48" customFormat="1"/>
    <row r="2668" s="48" customFormat="1"/>
    <row r="2669" s="48" customFormat="1"/>
    <row r="2670" s="48" customFormat="1"/>
    <row r="2671" s="48" customFormat="1"/>
    <row r="2672" s="48" customFormat="1"/>
    <row r="2673" s="48" customFormat="1"/>
    <row r="2674" s="48" customFormat="1"/>
    <row r="2675" s="48" customFormat="1"/>
    <row r="2676" s="48" customFormat="1"/>
    <row r="2677" s="48" customFormat="1"/>
    <row r="2678" s="48" customFormat="1"/>
    <row r="2679" s="48" customFormat="1"/>
    <row r="2680" s="48" customFormat="1"/>
    <row r="2681" s="48" customFormat="1"/>
    <row r="2682" s="48" customFormat="1"/>
    <row r="2683" s="48" customFormat="1"/>
    <row r="2684" s="48" customFormat="1"/>
    <row r="2685" s="48" customFormat="1"/>
    <row r="2686" s="48" customFormat="1"/>
    <row r="2687" s="48" customFormat="1"/>
    <row r="2688" s="48" customFormat="1"/>
    <row r="2689" s="48" customFormat="1"/>
    <row r="2690" s="48" customFormat="1"/>
    <row r="2691" s="48" customFormat="1"/>
    <row r="2692" s="48" customFormat="1"/>
    <row r="2693" s="48" customFormat="1"/>
    <row r="2694" s="48" customFormat="1"/>
    <row r="2695" s="48" customFormat="1"/>
    <row r="2696" s="48" customFormat="1"/>
    <row r="2697" s="48" customFormat="1"/>
    <row r="2698" s="48" customFormat="1"/>
    <row r="2699" s="48" customFormat="1"/>
    <row r="2700" s="48" customFormat="1"/>
    <row r="2701" s="48" customFormat="1"/>
    <row r="2702" s="48" customFormat="1"/>
    <row r="2703" s="48" customFormat="1"/>
    <row r="2704" s="48" customFormat="1"/>
    <row r="2705" s="48" customFormat="1"/>
    <row r="2706" s="48" customFormat="1"/>
    <row r="2707" s="48" customFormat="1"/>
    <row r="2708" s="48" customFormat="1"/>
    <row r="2709" s="48" customFormat="1"/>
    <row r="2710" s="48" customFormat="1"/>
    <row r="2711" s="48" customFormat="1"/>
    <row r="2712" s="48" customFormat="1"/>
    <row r="2713" s="48" customFormat="1"/>
    <row r="2714" s="48" customFormat="1"/>
    <row r="2715" s="48" customFormat="1"/>
    <row r="2716" s="48" customFormat="1"/>
    <row r="2717" s="48" customFormat="1"/>
    <row r="2718" s="48" customFormat="1"/>
    <row r="2719" s="48" customFormat="1"/>
    <row r="2720" s="48" customFormat="1"/>
    <row r="2721" s="48" customFormat="1"/>
    <row r="2722" s="48" customFormat="1"/>
    <row r="2723" s="48" customFormat="1"/>
    <row r="2724" s="48" customFormat="1"/>
    <row r="2725" s="48" customFormat="1"/>
    <row r="2726" s="48" customFormat="1"/>
    <row r="2727" s="48" customFormat="1"/>
    <row r="2728" s="48" customFormat="1"/>
    <row r="2729" s="48" customFormat="1"/>
    <row r="2730" s="48" customFormat="1"/>
    <row r="2731" s="48" customFormat="1"/>
    <row r="2732" s="48" customFormat="1"/>
    <row r="2733" s="48" customFormat="1"/>
    <row r="2734" s="48" customFormat="1"/>
    <row r="2735" s="48" customFormat="1"/>
    <row r="2736" s="48" customFormat="1"/>
    <row r="2737" s="48" customFormat="1"/>
    <row r="2738" s="48" customFormat="1"/>
    <row r="2739" s="48" customFormat="1"/>
    <row r="2740" s="48" customFormat="1"/>
    <row r="2741" s="48" customFormat="1"/>
    <row r="2742" s="48" customFormat="1"/>
    <row r="2743" s="48" customFormat="1"/>
    <row r="2744" s="48" customFormat="1"/>
    <row r="2745" s="48" customFormat="1"/>
    <row r="2746" s="48" customFormat="1"/>
    <row r="2747" s="48" customFormat="1"/>
    <row r="2748" s="48" customFormat="1"/>
    <row r="2749" s="48" customFormat="1"/>
    <row r="2750" s="48" customFormat="1"/>
    <row r="2751" s="48" customFormat="1"/>
    <row r="2752" s="48" customFormat="1"/>
    <row r="2753" s="48" customFormat="1"/>
    <row r="2754" s="48" customFormat="1"/>
    <row r="2755" s="48" customFormat="1"/>
    <row r="2756" s="48" customFormat="1"/>
    <row r="2757" s="48" customFormat="1"/>
    <row r="2758" s="48" customFormat="1"/>
    <row r="2759" s="48" customFormat="1"/>
    <row r="2760" s="48" customFormat="1"/>
    <row r="2761" s="48" customFormat="1"/>
    <row r="2762" s="48" customFormat="1"/>
    <row r="2763" s="48" customFormat="1"/>
    <row r="2764" s="48" customFormat="1"/>
    <row r="2765" s="48" customFormat="1"/>
    <row r="2766" s="48" customFormat="1"/>
    <row r="2767" s="48" customFormat="1"/>
    <row r="2768" s="48" customFormat="1"/>
    <row r="2769" s="48" customFormat="1"/>
    <row r="2770" s="48" customFormat="1"/>
    <row r="2771" s="48" customFormat="1"/>
    <row r="2772" s="48" customFormat="1"/>
    <row r="2773" s="48" customFormat="1"/>
    <row r="2774" s="48" customFormat="1"/>
    <row r="2775" s="48" customFormat="1"/>
    <row r="2776" s="48" customFormat="1"/>
    <row r="2777" s="48" customFormat="1"/>
    <row r="2778" s="48" customFormat="1"/>
    <row r="2779" s="48" customFormat="1"/>
    <row r="2780" s="48" customFormat="1"/>
    <row r="2781" s="48" customFormat="1"/>
    <row r="2782" s="48" customFormat="1"/>
    <row r="2783" s="48" customFormat="1"/>
    <row r="2784" s="48" customFormat="1"/>
    <row r="2785" s="48" customFormat="1"/>
    <row r="2786" s="48" customFormat="1"/>
    <row r="2787" s="48" customFormat="1"/>
    <row r="2788" s="48" customFormat="1"/>
    <row r="2789" s="48" customFormat="1"/>
    <row r="2790" s="48" customFormat="1"/>
    <row r="2791" s="48" customFormat="1"/>
    <row r="2792" s="48" customFormat="1"/>
    <row r="2793" s="48" customFormat="1"/>
    <row r="2794" s="48" customFormat="1"/>
    <row r="2795" s="48" customFormat="1"/>
    <row r="2796" s="48" customFormat="1"/>
    <row r="2797" s="48" customFormat="1"/>
    <row r="2798" s="48" customFormat="1"/>
    <row r="2799" s="48" customFormat="1"/>
    <row r="2800" s="48" customFormat="1"/>
    <row r="2801" s="48" customFormat="1"/>
    <row r="2802" s="48" customFormat="1"/>
    <row r="2803" s="48" customFormat="1"/>
    <row r="2804" s="48" customFormat="1"/>
    <row r="2805" s="48" customFormat="1"/>
    <row r="2806" s="48" customFormat="1"/>
    <row r="2807" s="48" customFormat="1"/>
    <row r="2808" s="48" customFormat="1"/>
    <row r="2809" s="48" customFormat="1"/>
    <row r="2810" s="48" customFormat="1"/>
    <row r="2811" s="48" customFormat="1"/>
    <row r="2812" s="48" customFormat="1"/>
    <row r="2813" s="48" customFormat="1"/>
    <row r="2814" s="48" customFormat="1"/>
    <row r="2815" s="48" customFormat="1"/>
    <row r="2816" s="48" customFormat="1"/>
    <row r="2817" s="48" customFormat="1"/>
    <row r="2818" s="48" customFormat="1"/>
    <row r="2819" s="48" customFormat="1"/>
    <row r="2820" s="48" customFormat="1"/>
    <row r="2821" s="48" customFormat="1"/>
    <row r="2822" s="48" customFormat="1"/>
    <row r="2823" s="48" customFormat="1"/>
    <row r="2824" s="48" customFormat="1"/>
    <row r="2825" s="48" customFormat="1"/>
    <row r="2826" s="48" customFormat="1"/>
    <row r="2827" s="48" customFormat="1"/>
    <row r="2828" s="48" customFormat="1"/>
    <row r="2829" s="48" customFormat="1"/>
    <row r="2830" s="48" customFormat="1"/>
    <row r="2831" s="48" customFormat="1"/>
    <row r="2832" s="48" customFormat="1"/>
    <row r="2833" s="48" customFormat="1"/>
    <row r="2834" s="48" customFormat="1"/>
    <row r="2835" s="48" customFormat="1"/>
    <row r="2836" s="48" customFormat="1"/>
    <row r="2837" s="48" customFormat="1"/>
    <row r="2838" s="48" customFormat="1"/>
    <row r="2839" s="48" customFormat="1"/>
    <row r="2840" s="48" customFormat="1"/>
    <row r="2841" s="48" customFormat="1"/>
    <row r="2842" s="48" customFormat="1"/>
    <row r="2843" s="48" customFormat="1"/>
    <row r="2844" s="48" customFormat="1"/>
    <row r="2845" s="48" customFormat="1"/>
    <row r="2846" s="48" customFormat="1"/>
    <row r="2847" s="48" customFormat="1"/>
    <row r="2848" s="48" customFormat="1"/>
    <row r="2849" s="48" customFormat="1"/>
    <row r="2850" s="48" customFormat="1"/>
    <row r="2851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V2039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088" width="9.140625" style="48"/>
  </cols>
  <sheetData>
    <row r="1" spans="1:9">
      <c r="A1" s="321" t="s">
        <v>166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35</v>
      </c>
      <c r="C7" s="54"/>
      <c r="D7" s="56"/>
      <c r="E7" s="59"/>
      <c r="F7" s="50"/>
      <c r="G7" s="64">
        <f t="shared" ref="G7:G16" si="0">SUM(B7+D7)</f>
        <v>35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33</v>
      </c>
      <c r="C8" s="55"/>
      <c r="D8" s="57"/>
      <c r="E8" s="60"/>
      <c r="F8" s="50"/>
      <c r="G8" s="64">
        <f t="shared" si="0"/>
        <v>33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32</v>
      </c>
      <c r="C9" s="55"/>
      <c r="D9" s="57"/>
      <c r="E9" s="60"/>
      <c r="F9" s="50"/>
      <c r="G9" s="64">
        <f t="shared" si="0"/>
        <v>32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28</v>
      </c>
      <c r="C10" s="55"/>
      <c r="D10" s="57"/>
      <c r="E10" s="60"/>
      <c r="F10" s="50"/>
      <c r="G10" s="64">
        <f t="shared" si="0"/>
        <v>28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35</v>
      </c>
      <c r="C11" s="55"/>
      <c r="D11" s="57"/>
      <c r="E11" s="60"/>
      <c r="F11" s="50"/>
      <c r="G11" s="64">
        <f t="shared" si="0"/>
        <v>35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30</v>
      </c>
      <c r="C12" s="55"/>
      <c r="D12" s="57"/>
      <c r="E12" s="61"/>
      <c r="G12" s="64">
        <f t="shared" si="0"/>
        <v>30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22</v>
      </c>
      <c r="C13" s="55"/>
      <c r="D13" s="57"/>
      <c r="E13" s="61"/>
      <c r="G13" s="64">
        <f t="shared" si="0"/>
        <v>22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30</v>
      </c>
      <c r="C14" s="55"/>
      <c r="D14" s="57"/>
      <c r="E14" s="61"/>
      <c r="G14" s="64">
        <f t="shared" si="0"/>
        <v>30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39</v>
      </c>
      <c r="C15" s="55"/>
      <c r="D15" s="57"/>
      <c r="E15" s="61"/>
      <c r="G15" s="64">
        <f t="shared" si="0"/>
        <v>39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38</v>
      </c>
      <c r="C16" s="62"/>
      <c r="D16" s="57"/>
      <c r="E16" s="78"/>
      <c r="G16" s="64">
        <f t="shared" si="0"/>
        <v>38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322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322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Q2234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27" width="9.140625" style="48"/>
  </cols>
  <sheetData>
    <row r="1" spans="1:9">
      <c r="A1" s="321" t="s">
        <v>141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21</v>
      </c>
      <c r="C7" s="54"/>
      <c r="D7" s="56"/>
      <c r="E7" s="59"/>
      <c r="F7" s="50"/>
      <c r="G7" s="64">
        <f t="shared" ref="G7:G16" si="0">SUM(B7+D7)</f>
        <v>21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28</v>
      </c>
      <c r="C8" s="55"/>
      <c r="D8" s="57"/>
      <c r="E8" s="60"/>
      <c r="F8" s="50"/>
      <c r="G8" s="64">
        <f t="shared" si="0"/>
        <v>28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24</v>
      </c>
      <c r="C9" s="55"/>
      <c r="D9" s="57"/>
      <c r="E9" s="60"/>
      <c r="F9" s="50"/>
      <c r="G9" s="64">
        <f t="shared" si="0"/>
        <v>24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26</v>
      </c>
      <c r="C10" s="55"/>
      <c r="D10" s="57"/>
      <c r="E10" s="60"/>
      <c r="F10" s="50"/>
      <c r="G10" s="64">
        <f t="shared" si="0"/>
        <v>26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33</v>
      </c>
      <c r="C11" s="55"/>
      <c r="D11" s="57"/>
      <c r="E11" s="60"/>
      <c r="F11" s="50"/>
      <c r="G11" s="64">
        <f t="shared" si="0"/>
        <v>33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26</v>
      </c>
      <c r="C12" s="55"/>
      <c r="D12" s="57"/>
      <c r="E12" s="61"/>
      <c r="G12" s="64">
        <f t="shared" si="0"/>
        <v>26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26</v>
      </c>
      <c r="C13" s="55"/>
      <c r="D13" s="57"/>
      <c r="E13" s="61"/>
      <c r="G13" s="64">
        <f t="shared" si="0"/>
        <v>26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16</v>
      </c>
      <c r="C14" s="55"/>
      <c r="D14" s="57"/>
      <c r="E14" s="61"/>
      <c r="G14" s="64">
        <f t="shared" si="0"/>
        <v>16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22</v>
      </c>
      <c r="C15" s="55"/>
      <c r="D15" s="57"/>
      <c r="E15" s="61"/>
      <c r="G15" s="64">
        <f t="shared" si="0"/>
        <v>22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24</v>
      </c>
      <c r="C16" s="62"/>
      <c r="D16" s="57"/>
      <c r="E16" s="78"/>
      <c r="G16" s="64">
        <f t="shared" si="0"/>
        <v>24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246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246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2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23" customWidth="1"/>
    <col min="6" max="6" width="1.7109375" customWidth="1"/>
    <col min="7" max="7" width="10.28515625" customWidth="1"/>
    <col min="8" max="8" width="1.7109375" customWidth="1"/>
    <col min="9" max="9" width="10.28515625" customWidth="1"/>
  </cols>
  <sheetData>
    <row r="1" spans="1:9" s="48" customFormat="1" ht="12.75" customHeight="1">
      <c r="A1" s="321" t="s">
        <v>255</v>
      </c>
      <c r="B1" s="322"/>
      <c r="C1" s="322"/>
      <c r="D1" s="323"/>
      <c r="E1" s="80"/>
    </row>
    <row r="2" spans="1:9" s="48" customFormat="1" ht="13.5" thickBot="1">
      <c r="A2" s="324"/>
      <c r="B2" s="325"/>
      <c r="C2" s="325"/>
      <c r="D2" s="326"/>
      <c r="E2" s="79"/>
    </row>
    <row r="3" spans="1:9" s="48" customFormat="1" ht="13.5" thickBot="1">
      <c r="A3" s="47"/>
    </row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49</v>
      </c>
      <c r="C7" s="54"/>
      <c r="D7" s="56"/>
      <c r="E7" s="59"/>
      <c r="F7" s="50"/>
      <c r="G7" s="64">
        <f>B7+D7</f>
        <v>49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43</v>
      </c>
      <c r="C8" s="55"/>
      <c r="D8" s="57"/>
      <c r="E8" s="60"/>
      <c r="F8" s="50"/>
      <c r="G8" s="64">
        <f t="shared" ref="G8:G16" si="0">B8+D8</f>
        <v>43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49</v>
      </c>
      <c r="C9" s="55"/>
      <c r="D9" s="57"/>
      <c r="E9" s="60"/>
      <c r="F9" s="50"/>
      <c r="G9" s="64">
        <f t="shared" si="0"/>
        <v>49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48</v>
      </c>
      <c r="C10" s="55"/>
      <c r="D10" s="57"/>
      <c r="E10" s="60"/>
      <c r="F10" s="50"/>
      <c r="G10" s="64">
        <f t="shared" si="0"/>
        <v>48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47</v>
      </c>
      <c r="C11" s="55"/>
      <c r="D11" s="57"/>
      <c r="E11" s="60"/>
      <c r="F11" s="50"/>
      <c r="G11" s="64">
        <f t="shared" si="0"/>
        <v>47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55</v>
      </c>
      <c r="C12" s="55"/>
      <c r="D12" s="57"/>
      <c r="E12" s="61"/>
      <c r="G12" s="64">
        <f t="shared" si="0"/>
        <v>55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60</v>
      </c>
      <c r="C13" s="55"/>
      <c r="D13" s="57"/>
      <c r="E13" s="61"/>
      <c r="G13" s="64">
        <f t="shared" si="0"/>
        <v>60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50</v>
      </c>
      <c r="C14" s="55"/>
      <c r="D14" s="57"/>
      <c r="E14" s="61"/>
      <c r="G14" s="64">
        <f t="shared" si="0"/>
        <v>50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36</v>
      </c>
      <c r="C15" s="55"/>
      <c r="D15" s="57"/>
      <c r="E15" s="61"/>
      <c r="G15" s="64">
        <f t="shared" si="0"/>
        <v>36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38</v>
      </c>
      <c r="C16" s="62"/>
      <c r="D16" s="57"/>
      <c r="E16" s="78"/>
      <c r="G16" s="64">
        <f t="shared" si="0"/>
        <v>38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475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475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</sheetData>
  <mergeCells count="10">
    <mergeCell ref="G4:G6"/>
    <mergeCell ref="I4:I6"/>
    <mergeCell ref="E5:E6"/>
    <mergeCell ref="B5:B6"/>
    <mergeCell ref="C5:C6"/>
    <mergeCell ref="A1:D2"/>
    <mergeCell ref="A4:A6"/>
    <mergeCell ref="B4:C4"/>
    <mergeCell ref="D5:D6"/>
    <mergeCell ref="D4:E4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V2393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958" width="9.140625" style="48"/>
  </cols>
  <sheetData>
    <row r="1" spans="1:9">
      <c r="A1" s="321" t="s">
        <v>142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24</v>
      </c>
      <c r="C7" s="54"/>
      <c r="D7" s="56"/>
      <c r="E7" s="59"/>
      <c r="F7" s="50"/>
      <c r="G7" s="64">
        <f t="shared" ref="G7:G16" si="0">SUM(B7+D7)</f>
        <v>24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20</v>
      </c>
      <c r="C8" s="55"/>
      <c r="D8" s="57"/>
      <c r="E8" s="60"/>
      <c r="F8" s="50"/>
      <c r="G8" s="64">
        <f t="shared" si="0"/>
        <v>20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16</v>
      </c>
      <c r="C9" s="55"/>
      <c r="D9" s="57"/>
      <c r="E9" s="60"/>
      <c r="F9" s="50"/>
      <c r="G9" s="64">
        <f t="shared" si="0"/>
        <v>16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22</v>
      </c>
      <c r="C10" s="55"/>
      <c r="D10" s="57"/>
      <c r="E10" s="60"/>
      <c r="F10" s="50"/>
      <c r="G10" s="64">
        <f t="shared" si="0"/>
        <v>22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22</v>
      </c>
      <c r="C11" s="55"/>
      <c r="D11" s="57"/>
      <c r="E11" s="60"/>
      <c r="F11" s="50"/>
      <c r="G11" s="64">
        <f t="shared" si="0"/>
        <v>22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26</v>
      </c>
      <c r="C12" s="55"/>
      <c r="D12" s="57"/>
      <c r="E12" s="61"/>
      <c r="G12" s="64">
        <f t="shared" si="0"/>
        <v>26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19</v>
      </c>
      <c r="C13" s="55"/>
      <c r="D13" s="57"/>
      <c r="E13" s="61"/>
      <c r="G13" s="64">
        <f t="shared" si="0"/>
        <v>19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13</v>
      </c>
      <c r="C14" s="55"/>
      <c r="D14" s="57"/>
      <c r="E14" s="61"/>
      <c r="G14" s="64">
        <f t="shared" si="0"/>
        <v>13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13</v>
      </c>
      <c r="C15" s="55"/>
      <c r="D15" s="57"/>
      <c r="E15" s="61"/>
      <c r="G15" s="64">
        <f t="shared" si="0"/>
        <v>13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19</v>
      </c>
      <c r="C16" s="62"/>
      <c r="D16" s="57"/>
      <c r="E16" s="78"/>
      <c r="G16" s="64">
        <f t="shared" si="0"/>
        <v>19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194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194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  <row r="2391" s="48" customFormat="1"/>
    <row r="2392" s="48" customFormat="1"/>
    <row r="2393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C13" sqref="C13"/>
    </sheetView>
  </sheetViews>
  <sheetFormatPr defaultRowHeight="12.75"/>
  <cols>
    <col min="1" max="7" width="10.28515625" customWidth="1"/>
    <col min="8" max="8" width="12" customWidth="1"/>
    <col min="9" max="10" width="10.28515625" customWidth="1"/>
    <col min="11" max="11" width="9.140625" customWidth="1"/>
    <col min="12" max="13" width="10.28515625" customWidth="1"/>
    <col min="14" max="14" width="5.140625" bestFit="1" customWidth="1"/>
    <col min="15" max="15" width="4.5703125" customWidth="1"/>
  </cols>
  <sheetData>
    <row r="1" spans="1:11" ht="12.75" customHeight="1">
      <c r="A1" s="321" t="s">
        <v>136</v>
      </c>
      <c r="B1" s="322"/>
      <c r="C1" s="322"/>
      <c r="D1" s="323"/>
      <c r="E1" s="27"/>
    </row>
    <row r="2" spans="1:11" ht="13.5" thickBot="1">
      <c r="A2" s="324"/>
      <c r="B2" s="325"/>
      <c r="C2" s="325"/>
      <c r="D2" s="326"/>
      <c r="E2" s="27"/>
      <c r="F2" s="2"/>
      <c r="G2" s="2"/>
    </row>
    <row r="3" spans="1:11">
      <c r="A3" s="2"/>
    </row>
    <row r="4" spans="1:11" ht="13.5" thickBot="1"/>
    <row r="5" spans="1:11" ht="27" customHeight="1" thickTop="1" thickBot="1">
      <c r="A5" s="3"/>
      <c r="B5" s="388" t="s">
        <v>120</v>
      </c>
      <c r="C5" s="388"/>
      <c r="D5" s="373" t="s">
        <v>123</v>
      </c>
      <c r="E5" s="374"/>
      <c r="F5" s="374"/>
      <c r="G5" s="375"/>
      <c r="H5" s="150" t="s">
        <v>122</v>
      </c>
      <c r="I5" s="376" t="s">
        <v>121</v>
      </c>
      <c r="J5" s="376"/>
      <c r="K5" s="368" t="s">
        <v>250</v>
      </c>
    </row>
    <row r="6" spans="1:11" ht="13.5" customHeight="1" thickTop="1">
      <c r="A6" s="371" t="s">
        <v>2</v>
      </c>
      <c r="B6" s="377" t="s">
        <v>68</v>
      </c>
      <c r="C6" s="379" t="s">
        <v>18</v>
      </c>
      <c r="D6" s="377" t="s">
        <v>68</v>
      </c>
      <c r="E6" s="382" t="s">
        <v>20</v>
      </c>
      <c r="F6" s="384" t="s">
        <v>18</v>
      </c>
      <c r="G6" s="382" t="s">
        <v>20</v>
      </c>
      <c r="H6" s="386" t="s">
        <v>242</v>
      </c>
      <c r="I6" s="386" t="s">
        <v>68</v>
      </c>
      <c r="J6" s="382" t="s">
        <v>20</v>
      </c>
      <c r="K6" s="389"/>
    </row>
    <row r="7" spans="1:11" ht="13.5" thickBot="1">
      <c r="A7" s="372"/>
      <c r="B7" s="378"/>
      <c r="C7" s="380"/>
      <c r="D7" s="381"/>
      <c r="E7" s="383"/>
      <c r="F7" s="385"/>
      <c r="G7" s="383"/>
      <c r="H7" s="387"/>
      <c r="I7" s="387"/>
      <c r="J7" s="383"/>
      <c r="K7" s="389"/>
    </row>
    <row r="8" spans="1:11" ht="13.5" thickTop="1">
      <c r="A8" s="15">
        <v>8</v>
      </c>
      <c r="B8" s="34"/>
      <c r="C8" s="28"/>
      <c r="D8" s="34"/>
      <c r="E8" s="70"/>
      <c r="F8" s="72"/>
      <c r="G8" s="25"/>
      <c r="H8" s="151"/>
      <c r="I8" s="151"/>
      <c r="J8" s="163"/>
      <c r="K8" s="389"/>
    </row>
    <row r="9" spans="1:11">
      <c r="A9" s="15">
        <v>9</v>
      </c>
      <c r="B9" s="35">
        <v>310</v>
      </c>
      <c r="C9" s="29">
        <v>6</v>
      </c>
      <c r="D9" s="40"/>
      <c r="E9" s="70"/>
      <c r="F9" s="73"/>
      <c r="G9" s="25"/>
      <c r="H9" s="152"/>
      <c r="I9" s="153"/>
      <c r="J9" s="166"/>
      <c r="K9" s="389"/>
    </row>
    <row r="10" spans="1:11">
      <c r="A10" s="13">
        <v>10</v>
      </c>
      <c r="B10" s="36">
        <v>318</v>
      </c>
      <c r="C10" s="30">
        <v>9</v>
      </c>
      <c r="D10" s="41">
        <v>2</v>
      </c>
      <c r="E10" s="70">
        <v>0.75</v>
      </c>
      <c r="F10" s="74"/>
      <c r="G10" s="25"/>
      <c r="H10" s="154"/>
      <c r="I10" s="155"/>
      <c r="J10" s="166"/>
      <c r="K10" s="389"/>
    </row>
    <row r="11" spans="1:11">
      <c r="A11" s="22">
        <v>11</v>
      </c>
      <c r="B11" s="37">
        <v>298</v>
      </c>
      <c r="C11" s="31">
        <v>18</v>
      </c>
      <c r="D11" s="42">
        <v>2</v>
      </c>
      <c r="E11" s="70">
        <v>0.75</v>
      </c>
      <c r="F11" s="75"/>
      <c r="G11" s="25"/>
      <c r="H11" s="156"/>
      <c r="I11" s="157"/>
      <c r="J11" s="166"/>
      <c r="K11" s="389"/>
    </row>
    <row r="12" spans="1:11" ht="13.5" thickBot="1">
      <c r="A12" s="21">
        <v>12</v>
      </c>
      <c r="B12" s="38">
        <v>270</v>
      </c>
      <c r="C12" s="32">
        <v>24</v>
      </c>
      <c r="D12" s="43">
        <v>18</v>
      </c>
      <c r="E12" s="71">
        <v>7.75</v>
      </c>
      <c r="F12" s="76"/>
      <c r="G12" s="26"/>
      <c r="H12" s="158"/>
      <c r="I12" s="159"/>
      <c r="J12" s="165"/>
      <c r="K12" s="390"/>
    </row>
    <row r="13" spans="1:11" ht="14.25" thickTop="1" thickBot="1">
      <c r="A13" s="5"/>
      <c r="B13" s="18"/>
      <c r="C13" s="18"/>
      <c r="D13" s="18"/>
      <c r="E13" s="17"/>
      <c r="F13" s="18"/>
      <c r="G13" s="17"/>
      <c r="H13" s="18"/>
      <c r="I13" s="18"/>
      <c r="J13" s="17"/>
      <c r="K13" s="23"/>
    </row>
    <row r="14" spans="1:11" ht="14.25" thickTop="1" thickBot="1">
      <c r="A14" s="24" t="s">
        <v>1</v>
      </c>
      <c r="B14" s="39">
        <f t="shared" ref="B14:J14" si="0">SUM(B9:B12)</f>
        <v>1196</v>
      </c>
      <c r="C14" s="33">
        <f t="shared" si="0"/>
        <v>57</v>
      </c>
      <c r="D14" s="39">
        <f>SUM(D9:D12)</f>
        <v>22</v>
      </c>
      <c r="E14" s="16">
        <f>SUM(E9:E12)</f>
        <v>9.25</v>
      </c>
      <c r="F14" s="77">
        <f>SUM(F9:F12)</f>
        <v>0</v>
      </c>
      <c r="G14" s="16">
        <f>SUM(G9:G12)</f>
        <v>0</v>
      </c>
      <c r="H14" s="160">
        <f>SUM(H9:H12)</f>
        <v>0</v>
      </c>
      <c r="I14" s="160">
        <f t="shared" si="0"/>
        <v>0</v>
      </c>
      <c r="J14" s="16">
        <f t="shared" si="0"/>
        <v>0</v>
      </c>
      <c r="K14" s="172"/>
    </row>
    <row r="15" spans="1:11" ht="13.5" thickTop="1"/>
  </sheetData>
  <mergeCells count="15">
    <mergeCell ref="K5:K12"/>
    <mergeCell ref="B5:C5"/>
    <mergeCell ref="D5:G5"/>
    <mergeCell ref="I5:J5"/>
    <mergeCell ref="A1:D2"/>
    <mergeCell ref="I6:I7"/>
    <mergeCell ref="J6:J7"/>
    <mergeCell ref="C6:C7"/>
    <mergeCell ref="D6:D7"/>
    <mergeCell ref="A6:A7"/>
    <mergeCell ref="B6:B7"/>
    <mergeCell ref="E6:E7"/>
    <mergeCell ref="F6:F7"/>
    <mergeCell ref="G6:G7"/>
    <mergeCell ref="H6:H7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H3690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40" width="9.140625" style="48"/>
  </cols>
  <sheetData>
    <row r="1" spans="1:9">
      <c r="A1" s="321" t="s">
        <v>143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22</v>
      </c>
      <c r="C7" s="54"/>
      <c r="D7" s="56"/>
      <c r="E7" s="59"/>
      <c r="F7" s="50"/>
      <c r="G7" s="64">
        <f t="shared" ref="G7:G16" si="0">SUM(B7+D7)</f>
        <v>22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19</v>
      </c>
      <c r="C8" s="55"/>
      <c r="D8" s="57"/>
      <c r="E8" s="60"/>
      <c r="F8" s="50"/>
      <c r="G8" s="64">
        <f t="shared" si="0"/>
        <v>19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22</v>
      </c>
      <c r="C9" s="55"/>
      <c r="D9" s="57"/>
      <c r="E9" s="60"/>
      <c r="F9" s="50"/>
      <c r="G9" s="64">
        <f t="shared" si="0"/>
        <v>22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22</v>
      </c>
      <c r="C10" s="55"/>
      <c r="D10" s="57"/>
      <c r="E10" s="60"/>
      <c r="F10" s="50"/>
      <c r="G10" s="64">
        <f t="shared" si="0"/>
        <v>22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22</v>
      </c>
      <c r="C11" s="55"/>
      <c r="D11" s="57"/>
      <c r="E11" s="60"/>
      <c r="F11" s="50"/>
      <c r="G11" s="64">
        <f t="shared" si="0"/>
        <v>22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20</v>
      </c>
      <c r="C12" s="55"/>
      <c r="D12" s="57"/>
      <c r="E12" s="61"/>
      <c r="G12" s="64">
        <f t="shared" si="0"/>
        <v>20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21</v>
      </c>
      <c r="C13" s="55"/>
      <c r="D13" s="57"/>
      <c r="E13" s="61"/>
      <c r="G13" s="64">
        <f t="shared" si="0"/>
        <v>21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19</v>
      </c>
      <c r="C14" s="55"/>
      <c r="D14" s="57"/>
      <c r="E14" s="61"/>
      <c r="G14" s="64">
        <f t="shared" si="0"/>
        <v>19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23</v>
      </c>
      <c r="C15" s="55"/>
      <c r="D15" s="57"/>
      <c r="E15" s="61"/>
      <c r="G15" s="64">
        <f t="shared" si="0"/>
        <v>23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26</v>
      </c>
      <c r="C16" s="62"/>
      <c r="D16" s="57"/>
      <c r="E16" s="78"/>
      <c r="G16" s="64">
        <f t="shared" si="0"/>
        <v>26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216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216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  <row r="2391" s="48" customFormat="1"/>
    <row r="2392" s="48" customFormat="1"/>
    <row r="2393" s="48" customFormat="1"/>
    <row r="2394" s="48" customFormat="1"/>
    <row r="2395" s="48" customFormat="1"/>
    <row r="2396" s="48" customFormat="1"/>
    <row r="2397" s="48" customFormat="1"/>
    <row r="2398" s="48" customFormat="1"/>
    <row r="2399" s="48" customFormat="1"/>
    <row r="2400" s="48" customFormat="1"/>
    <row r="2401" s="48" customFormat="1"/>
    <row r="2402" s="48" customFormat="1"/>
    <row r="2403" s="48" customFormat="1"/>
    <row r="2404" s="48" customFormat="1"/>
    <row r="2405" s="48" customFormat="1"/>
    <row r="2406" s="48" customFormat="1"/>
    <row r="2407" s="48" customFormat="1"/>
    <row r="2408" s="48" customFormat="1"/>
    <row r="2409" s="48" customFormat="1"/>
    <row r="2410" s="48" customFormat="1"/>
    <row r="2411" s="48" customFormat="1"/>
    <row r="2412" s="48" customFormat="1"/>
    <row r="2413" s="48" customFormat="1"/>
    <row r="2414" s="48" customFormat="1"/>
    <row r="2415" s="48" customFormat="1"/>
    <row r="2416" s="48" customFormat="1"/>
    <row r="2417" s="48" customFormat="1"/>
    <row r="2418" s="48" customFormat="1"/>
    <row r="2419" s="48" customFormat="1"/>
    <row r="2420" s="48" customFormat="1"/>
    <row r="2421" s="48" customFormat="1"/>
    <row r="2422" s="48" customFormat="1"/>
    <row r="2423" s="48" customFormat="1"/>
    <row r="2424" s="48" customFormat="1"/>
    <row r="2425" s="48" customFormat="1"/>
    <row r="2426" s="48" customFormat="1"/>
    <row r="2427" s="48" customFormat="1"/>
    <row r="2428" s="48" customFormat="1"/>
    <row r="2429" s="48" customFormat="1"/>
    <row r="2430" s="48" customFormat="1"/>
    <row r="2431" s="48" customFormat="1"/>
    <row r="2432" s="48" customFormat="1"/>
    <row r="2433" s="48" customFormat="1"/>
    <row r="2434" s="48" customFormat="1"/>
    <row r="2435" s="48" customFormat="1"/>
    <row r="2436" s="48" customFormat="1"/>
    <row r="2437" s="48" customFormat="1"/>
    <row r="2438" s="48" customFormat="1"/>
    <row r="2439" s="48" customFormat="1"/>
    <row r="2440" s="48" customFormat="1"/>
    <row r="2441" s="48" customFormat="1"/>
    <row r="2442" s="48" customFormat="1"/>
    <row r="2443" s="48" customFormat="1"/>
    <row r="2444" s="48" customFormat="1"/>
    <row r="2445" s="48" customFormat="1"/>
    <row r="2446" s="48" customFormat="1"/>
    <row r="2447" s="48" customFormat="1"/>
    <row r="2448" s="48" customFormat="1"/>
    <row r="2449" s="48" customFormat="1"/>
    <row r="2450" s="48" customFormat="1"/>
    <row r="2451" s="48" customFormat="1"/>
    <row r="2452" s="48" customFormat="1"/>
    <row r="2453" s="48" customFormat="1"/>
    <row r="2454" s="48" customFormat="1"/>
    <row r="2455" s="48" customFormat="1"/>
    <row r="2456" s="48" customFormat="1"/>
    <row r="2457" s="48" customFormat="1"/>
    <row r="2458" s="48" customFormat="1"/>
    <row r="2459" s="48" customFormat="1"/>
    <row r="2460" s="48" customFormat="1"/>
    <row r="2461" s="48" customFormat="1"/>
    <row r="2462" s="48" customFormat="1"/>
    <row r="2463" s="48" customFormat="1"/>
    <row r="2464" s="48" customFormat="1"/>
    <row r="2465" s="48" customFormat="1"/>
    <row r="2466" s="48" customFormat="1"/>
    <row r="2467" s="48" customFormat="1"/>
    <row r="2468" s="48" customFormat="1"/>
    <row r="2469" s="48" customFormat="1"/>
    <row r="2470" s="48" customFormat="1"/>
    <row r="2471" s="48" customFormat="1"/>
    <row r="2472" s="48" customFormat="1"/>
    <row r="2473" s="48" customFormat="1"/>
    <row r="2474" s="48" customFormat="1"/>
    <row r="2475" s="48" customFormat="1"/>
    <row r="2476" s="48" customFormat="1"/>
    <row r="2477" s="48" customFormat="1"/>
    <row r="2478" s="48" customFormat="1"/>
    <row r="2479" s="48" customFormat="1"/>
    <row r="2480" s="48" customFormat="1"/>
    <row r="2481" s="48" customFormat="1"/>
    <row r="2482" s="48" customFormat="1"/>
    <row r="2483" s="48" customFormat="1"/>
    <row r="2484" s="48" customFormat="1"/>
    <row r="2485" s="48" customFormat="1"/>
    <row r="2486" s="48" customFormat="1"/>
    <row r="2487" s="48" customFormat="1"/>
    <row r="2488" s="48" customFormat="1"/>
    <row r="2489" s="48" customFormat="1"/>
    <row r="2490" s="48" customFormat="1"/>
    <row r="2491" s="48" customFormat="1"/>
    <row r="2492" s="48" customFormat="1"/>
    <row r="2493" s="48" customFormat="1"/>
    <row r="2494" s="48" customFormat="1"/>
    <row r="2495" s="48" customFormat="1"/>
    <row r="2496" s="48" customFormat="1"/>
    <row r="2497" s="48" customFormat="1"/>
    <row r="2498" s="48" customFormat="1"/>
    <row r="2499" s="48" customFormat="1"/>
    <row r="2500" s="48" customFormat="1"/>
    <row r="2501" s="48" customFormat="1"/>
    <row r="2502" s="48" customFormat="1"/>
    <row r="2503" s="48" customFormat="1"/>
    <row r="2504" s="48" customFormat="1"/>
    <row r="2505" s="48" customFormat="1"/>
    <row r="2506" s="48" customFormat="1"/>
    <row r="2507" s="48" customFormat="1"/>
    <row r="2508" s="48" customFormat="1"/>
    <row r="2509" s="48" customFormat="1"/>
    <row r="2510" s="48" customFormat="1"/>
    <row r="2511" s="48" customFormat="1"/>
    <row r="2512" s="48" customFormat="1"/>
    <row r="2513" s="48" customFormat="1"/>
    <row r="2514" s="48" customFormat="1"/>
    <row r="2515" s="48" customFormat="1"/>
    <row r="2516" s="48" customFormat="1"/>
    <row r="2517" s="48" customFormat="1"/>
    <row r="2518" s="48" customFormat="1"/>
    <row r="2519" s="48" customFormat="1"/>
    <row r="2520" s="48" customFormat="1"/>
    <row r="2521" s="48" customFormat="1"/>
    <row r="2522" s="48" customFormat="1"/>
    <row r="2523" s="48" customFormat="1"/>
    <row r="2524" s="48" customFormat="1"/>
    <row r="2525" s="48" customFormat="1"/>
    <row r="2526" s="48" customFormat="1"/>
    <row r="2527" s="48" customFormat="1"/>
    <row r="2528" s="48" customFormat="1"/>
    <row r="2529" s="48" customFormat="1"/>
    <row r="2530" s="48" customFormat="1"/>
    <row r="2531" s="48" customFormat="1"/>
    <row r="2532" s="48" customFormat="1"/>
    <row r="2533" s="48" customFormat="1"/>
    <row r="2534" s="48" customFormat="1"/>
    <row r="2535" s="48" customFormat="1"/>
    <row r="2536" s="48" customFormat="1"/>
    <row r="2537" s="48" customFormat="1"/>
    <row r="2538" s="48" customFormat="1"/>
    <row r="2539" s="48" customFormat="1"/>
    <row r="2540" s="48" customFormat="1"/>
    <row r="2541" s="48" customFormat="1"/>
    <row r="2542" s="48" customFormat="1"/>
    <row r="2543" s="48" customFormat="1"/>
    <row r="2544" s="48" customFormat="1"/>
    <row r="2545" s="48" customFormat="1"/>
    <row r="2546" s="48" customFormat="1"/>
    <row r="2547" s="48" customFormat="1"/>
    <row r="2548" s="48" customFormat="1"/>
    <row r="2549" s="48" customFormat="1"/>
    <row r="2550" s="48" customFormat="1"/>
    <row r="2551" s="48" customFormat="1"/>
    <row r="2552" s="48" customFormat="1"/>
    <row r="2553" s="48" customFormat="1"/>
    <row r="2554" s="48" customFormat="1"/>
    <row r="2555" s="48" customFormat="1"/>
    <row r="2556" s="48" customFormat="1"/>
    <row r="2557" s="48" customFormat="1"/>
    <row r="2558" s="48" customFormat="1"/>
    <row r="2559" s="48" customFormat="1"/>
    <row r="2560" s="48" customFormat="1"/>
    <row r="2561" s="48" customFormat="1"/>
    <row r="2562" s="48" customFormat="1"/>
    <row r="2563" s="48" customFormat="1"/>
    <row r="2564" s="48" customFormat="1"/>
    <row r="2565" s="48" customFormat="1"/>
    <row r="2566" s="48" customFormat="1"/>
    <row r="2567" s="48" customFormat="1"/>
    <row r="2568" s="48" customFormat="1"/>
    <row r="2569" s="48" customFormat="1"/>
    <row r="2570" s="48" customFormat="1"/>
    <row r="2571" s="48" customFormat="1"/>
    <row r="2572" s="48" customFormat="1"/>
    <row r="2573" s="48" customFormat="1"/>
    <row r="2574" s="48" customFormat="1"/>
    <row r="2575" s="48" customFormat="1"/>
    <row r="2576" s="48" customFormat="1"/>
    <row r="2577" s="48" customFormat="1"/>
    <row r="2578" s="48" customFormat="1"/>
    <row r="2579" s="48" customFormat="1"/>
    <row r="2580" s="48" customFormat="1"/>
    <row r="2581" s="48" customFormat="1"/>
    <row r="2582" s="48" customFormat="1"/>
    <row r="2583" s="48" customFormat="1"/>
    <row r="2584" s="48" customFormat="1"/>
    <row r="2585" s="48" customFormat="1"/>
    <row r="2586" s="48" customFormat="1"/>
    <row r="2587" s="48" customFormat="1"/>
    <row r="2588" s="48" customFormat="1"/>
    <row r="2589" s="48" customFormat="1"/>
    <row r="2590" s="48" customFormat="1"/>
    <row r="2591" s="48" customFormat="1"/>
    <row r="2592" s="48" customFormat="1"/>
    <row r="2593" s="48" customFormat="1"/>
    <row r="2594" s="48" customFormat="1"/>
    <row r="2595" s="48" customFormat="1"/>
    <row r="2596" s="48" customFormat="1"/>
    <row r="2597" s="48" customFormat="1"/>
    <row r="2598" s="48" customFormat="1"/>
    <row r="2599" s="48" customFormat="1"/>
    <row r="2600" s="48" customFormat="1"/>
    <row r="2601" s="48" customFormat="1"/>
    <row r="2602" s="48" customFormat="1"/>
    <row r="2603" s="48" customFormat="1"/>
    <row r="2604" s="48" customFormat="1"/>
    <row r="2605" s="48" customFormat="1"/>
    <row r="2606" s="48" customFormat="1"/>
    <row r="2607" s="48" customFormat="1"/>
    <row r="2608" s="48" customFormat="1"/>
    <row r="2609" s="48" customFormat="1"/>
    <row r="2610" s="48" customFormat="1"/>
    <row r="2611" s="48" customFormat="1"/>
    <row r="2612" s="48" customFormat="1"/>
    <row r="2613" s="48" customFormat="1"/>
    <row r="2614" s="48" customFormat="1"/>
    <row r="2615" s="48" customFormat="1"/>
    <row r="2616" s="48" customFormat="1"/>
    <row r="2617" s="48" customFormat="1"/>
    <row r="2618" s="48" customFormat="1"/>
    <row r="2619" s="48" customFormat="1"/>
    <row r="2620" s="48" customFormat="1"/>
    <row r="2621" s="48" customFormat="1"/>
    <row r="2622" s="48" customFormat="1"/>
    <row r="2623" s="48" customFormat="1"/>
    <row r="2624" s="48" customFormat="1"/>
    <row r="2625" s="48" customFormat="1"/>
    <row r="2626" s="48" customFormat="1"/>
    <row r="2627" s="48" customFormat="1"/>
    <row r="2628" s="48" customFormat="1"/>
    <row r="2629" s="48" customFormat="1"/>
    <row r="2630" s="48" customFormat="1"/>
    <row r="2631" s="48" customFormat="1"/>
    <row r="2632" s="48" customFormat="1"/>
    <row r="2633" s="48" customFormat="1"/>
    <row r="2634" s="48" customFormat="1"/>
    <row r="2635" s="48" customFormat="1"/>
    <row r="2636" s="48" customFormat="1"/>
    <row r="2637" s="48" customFormat="1"/>
    <row r="2638" s="48" customFormat="1"/>
    <row r="2639" s="48" customFormat="1"/>
    <row r="2640" s="48" customFormat="1"/>
    <row r="2641" s="48" customFormat="1"/>
    <row r="2642" s="48" customFormat="1"/>
    <row r="2643" s="48" customFormat="1"/>
    <row r="2644" s="48" customFormat="1"/>
    <row r="2645" s="48" customFormat="1"/>
    <row r="2646" s="48" customFormat="1"/>
    <row r="2647" s="48" customFormat="1"/>
    <row r="2648" s="48" customFormat="1"/>
    <row r="2649" s="48" customFormat="1"/>
    <row r="2650" s="48" customFormat="1"/>
    <row r="2651" s="48" customFormat="1"/>
    <row r="2652" s="48" customFormat="1"/>
    <row r="2653" s="48" customFormat="1"/>
    <row r="2654" s="48" customFormat="1"/>
    <row r="2655" s="48" customFormat="1"/>
    <row r="2656" s="48" customFormat="1"/>
    <row r="2657" s="48" customFormat="1"/>
    <row r="2658" s="48" customFormat="1"/>
    <row r="2659" s="48" customFormat="1"/>
    <row r="2660" s="48" customFormat="1"/>
    <row r="2661" s="48" customFormat="1"/>
    <row r="2662" s="48" customFormat="1"/>
    <row r="2663" s="48" customFormat="1"/>
    <row r="2664" s="48" customFormat="1"/>
    <row r="2665" s="48" customFormat="1"/>
    <row r="2666" s="48" customFormat="1"/>
    <row r="2667" s="48" customFormat="1"/>
    <row r="2668" s="48" customFormat="1"/>
    <row r="2669" s="48" customFormat="1"/>
    <row r="2670" s="48" customFormat="1"/>
    <row r="2671" s="48" customFormat="1"/>
    <row r="2672" s="48" customFormat="1"/>
    <row r="2673" s="48" customFormat="1"/>
    <row r="2674" s="48" customFormat="1"/>
    <row r="2675" s="48" customFormat="1"/>
    <row r="2676" s="48" customFormat="1"/>
    <row r="2677" s="48" customFormat="1"/>
    <row r="2678" s="48" customFormat="1"/>
    <row r="2679" s="48" customFormat="1"/>
    <row r="2680" s="48" customFormat="1"/>
    <row r="2681" s="48" customFormat="1"/>
    <row r="2682" s="48" customFormat="1"/>
    <row r="2683" s="48" customFormat="1"/>
    <row r="2684" s="48" customFormat="1"/>
    <row r="2685" s="48" customFormat="1"/>
    <row r="2686" s="48" customFormat="1"/>
    <row r="2687" s="48" customFormat="1"/>
    <row r="2688" s="48" customFormat="1"/>
    <row r="2689" s="48" customFormat="1"/>
    <row r="2690" s="48" customFormat="1"/>
    <row r="2691" s="48" customFormat="1"/>
    <row r="2692" s="48" customFormat="1"/>
    <row r="2693" s="48" customFormat="1"/>
    <row r="2694" s="48" customFormat="1"/>
    <row r="2695" s="48" customFormat="1"/>
    <row r="2696" s="48" customFormat="1"/>
    <row r="2697" s="48" customFormat="1"/>
    <row r="2698" s="48" customFormat="1"/>
    <row r="2699" s="48" customFormat="1"/>
    <row r="2700" s="48" customFormat="1"/>
    <row r="2701" s="48" customFormat="1"/>
    <row r="2702" s="48" customFormat="1"/>
    <row r="2703" s="48" customFormat="1"/>
    <row r="2704" s="48" customFormat="1"/>
    <row r="2705" s="48" customFormat="1"/>
    <row r="2706" s="48" customFormat="1"/>
    <row r="2707" s="48" customFormat="1"/>
    <row r="2708" s="48" customFormat="1"/>
    <row r="2709" s="48" customFormat="1"/>
    <row r="2710" s="48" customFormat="1"/>
    <row r="2711" s="48" customFormat="1"/>
    <row r="2712" s="48" customFormat="1"/>
    <row r="2713" s="48" customFormat="1"/>
    <row r="2714" s="48" customFormat="1"/>
    <row r="2715" s="48" customFormat="1"/>
    <row r="2716" s="48" customFormat="1"/>
    <row r="2717" s="48" customFormat="1"/>
    <row r="2718" s="48" customFormat="1"/>
    <row r="2719" s="48" customFormat="1"/>
    <row r="2720" s="48" customFormat="1"/>
    <row r="2721" s="48" customFormat="1"/>
    <row r="2722" s="48" customFormat="1"/>
    <row r="2723" s="48" customFormat="1"/>
    <row r="2724" s="48" customFormat="1"/>
    <row r="2725" s="48" customFormat="1"/>
    <row r="2726" s="48" customFormat="1"/>
    <row r="2727" s="48" customFormat="1"/>
    <row r="2728" s="48" customFormat="1"/>
    <row r="2729" s="48" customFormat="1"/>
    <row r="2730" s="48" customFormat="1"/>
    <row r="2731" s="48" customFormat="1"/>
    <row r="2732" s="48" customFormat="1"/>
    <row r="2733" s="48" customFormat="1"/>
    <row r="2734" s="48" customFormat="1"/>
    <row r="2735" s="48" customFormat="1"/>
    <row r="2736" s="48" customFormat="1"/>
    <row r="2737" s="48" customFormat="1"/>
    <row r="2738" s="48" customFormat="1"/>
    <row r="2739" s="48" customFormat="1"/>
    <row r="2740" s="48" customFormat="1"/>
    <row r="2741" s="48" customFormat="1"/>
    <row r="2742" s="48" customFormat="1"/>
    <row r="2743" s="48" customFormat="1"/>
    <row r="2744" s="48" customFormat="1"/>
    <row r="2745" s="48" customFormat="1"/>
    <row r="2746" s="48" customFormat="1"/>
    <row r="2747" s="48" customFormat="1"/>
    <row r="2748" s="48" customFormat="1"/>
    <row r="2749" s="48" customFormat="1"/>
    <row r="2750" s="48" customFormat="1"/>
    <row r="2751" s="48" customFormat="1"/>
    <row r="2752" s="48" customFormat="1"/>
    <row r="2753" s="48" customFormat="1"/>
    <row r="2754" s="48" customFormat="1"/>
    <row r="2755" s="48" customFormat="1"/>
    <row r="2756" s="48" customFormat="1"/>
    <row r="2757" s="48" customFormat="1"/>
    <row r="2758" s="48" customFormat="1"/>
    <row r="2759" s="48" customFormat="1"/>
    <row r="2760" s="48" customFormat="1"/>
    <row r="2761" s="48" customFormat="1"/>
    <row r="2762" s="48" customFormat="1"/>
    <row r="2763" s="48" customFormat="1"/>
    <row r="2764" s="48" customFormat="1"/>
    <row r="2765" s="48" customFormat="1"/>
    <row r="2766" s="48" customFormat="1"/>
    <row r="2767" s="48" customFormat="1"/>
    <row r="2768" s="48" customFormat="1"/>
    <row r="2769" s="48" customFormat="1"/>
    <row r="2770" s="48" customFormat="1"/>
    <row r="2771" s="48" customFormat="1"/>
    <row r="2772" s="48" customFormat="1"/>
    <row r="2773" s="48" customFormat="1"/>
    <row r="2774" s="48" customFormat="1"/>
    <row r="2775" s="48" customFormat="1"/>
    <row r="2776" s="48" customFormat="1"/>
    <row r="2777" s="48" customFormat="1"/>
    <row r="2778" s="48" customFormat="1"/>
    <row r="2779" s="48" customFormat="1"/>
    <row r="2780" s="48" customFormat="1"/>
    <row r="2781" s="48" customFormat="1"/>
    <row r="2782" s="48" customFormat="1"/>
    <row r="2783" s="48" customFormat="1"/>
    <row r="2784" s="48" customFormat="1"/>
    <row r="2785" s="48" customFormat="1"/>
    <row r="2786" s="48" customFormat="1"/>
    <row r="2787" s="48" customFormat="1"/>
    <row r="2788" s="48" customFormat="1"/>
    <row r="2789" s="48" customFormat="1"/>
    <row r="2790" s="48" customFormat="1"/>
    <row r="2791" s="48" customFormat="1"/>
    <row r="2792" s="48" customFormat="1"/>
    <row r="2793" s="48" customFormat="1"/>
    <row r="2794" s="48" customFormat="1"/>
    <row r="2795" s="48" customFormat="1"/>
    <row r="2796" s="48" customFormat="1"/>
    <row r="2797" s="48" customFormat="1"/>
    <row r="2798" s="48" customFormat="1"/>
    <row r="2799" s="48" customFormat="1"/>
    <row r="2800" s="48" customFormat="1"/>
    <row r="2801" s="48" customFormat="1"/>
    <row r="2802" s="48" customFormat="1"/>
    <row r="2803" s="48" customFormat="1"/>
    <row r="2804" s="48" customFormat="1"/>
    <row r="2805" s="48" customFormat="1"/>
    <row r="2806" s="48" customFormat="1"/>
    <row r="2807" s="48" customFormat="1"/>
    <row r="2808" s="48" customFormat="1"/>
    <row r="2809" s="48" customFormat="1"/>
    <row r="2810" s="48" customFormat="1"/>
    <row r="2811" s="48" customFormat="1"/>
    <row r="2812" s="48" customFormat="1"/>
    <row r="2813" s="48" customFormat="1"/>
    <row r="2814" s="48" customFormat="1"/>
    <row r="2815" s="48" customFormat="1"/>
    <row r="2816" s="48" customFormat="1"/>
    <row r="2817" s="48" customFormat="1"/>
    <row r="2818" s="48" customFormat="1"/>
    <row r="2819" s="48" customFormat="1"/>
    <row r="2820" s="48" customFormat="1"/>
    <row r="2821" s="48" customFormat="1"/>
    <row r="2822" s="48" customFormat="1"/>
    <row r="2823" s="48" customFormat="1"/>
    <row r="2824" s="48" customFormat="1"/>
    <row r="2825" s="48" customFormat="1"/>
    <row r="2826" s="48" customFormat="1"/>
    <row r="2827" s="48" customFormat="1"/>
    <row r="2828" s="48" customFormat="1"/>
    <row r="2829" s="48" customFormat="1"/>
    <row r="2830" s="48" customFormat="1"/>
    <row r="2831" s="48" customFormat="1"/>
    <row r="2832" s="48" customFormat="1"/>
    <row r="2833" s="48" customFormat="1"/>
    <row r="2834" s="48" customFormat="1"/>
    <row r="2835" s="48" customFormat="1"/>
    <row r="2836" s="48" customFormat="1"/>
    <row r="2837" s="48" customFormat="1"/>
    <row r="2838" s="48" customFormat="1"/>
    <row r="2839" s="48" customFormat="1"/>
    <row r="2840" s="48" customFormat="1"/>
    <row r="2841" s="48" customFormat="1"/>
    <row r="2842" s="48" customFormat="1"/>
    <row r="2843" s="48" customFormat="1"/>
    <row r="2844" s="48" customFormat="1"/>
    <row r="2845" s="48" customFormat="1"/>
    <row r="2846" s="48" customFormat="1"/>
    <row r="2847" s="48" customFormat="1"/>
    <row r="2848" s="48" customFormat="1"/>
    <row r="2849" s="48" customFormat="1"/>
    <row r="2850" s="48" customFormat="1"/>
    <row r="2851" s="48" customFormat="1"/>
    <row r="2852" s="48" customFormat="1"/>
    <row r="2853" s="48" customFormat="1"/>
    <row r="2854" s="48" customFormat="1"/>
    <row r="2855" s="48" customFormat="1"/>
    <row r="2856" s="48" customFormat="1"/>
    <row r="2857" s="48" customFormat="1"/>
    <row r="2858" s="48" customFormat="1"/>
    <row r="2859" s="48" customFormat="1"/>
    <row r="2860" s="48" customFormat="1"/>
    <row r="2861" s="48" customFormat="1"/>
    <row r="2862" s="48" customFormat="1"/>
    <row r="2863" s="48" customFormat="1"/>
    <row r="2864" s="48" customFormat="1"/>
    <row r="2865" s="48" customFormat="1"/>
    <row r="2866" s="48" customFormat="1"/>
    <row r="2867" s="48" customFormat="1"/>
    <row r="2868" s="48" customFormat="1"/>
    <row r="2869" s="48" customFormat="1"/>
    <row r="2870" s="48" customFormat="1"/>
    <row r="2871" s="48" customFormat="1"/>
    <row r="2872" s="48" customFormat="1"/>
    <row r="2873" s="48" customFormat="1"/>
    <row r="2874" s="48" customFormat="1"/>
    <row r="2875" s="48" customFormat="1"/>
    <row r="2876" s="48" customFormat="1"/>
    <row r="2877" s="48" customFormat="1"/>
    <row r="2878" s="48" customFormat="1"/>
    <row r="2879" s="48" customFormat="1"/>
    <row r="2880" s="48" customFormat="1"/>
    <row r="2881" s="48" customFormat="1"/>
    <row r="2882" s="48" customFormat="1"/>
    <row r="2883" s="48" customFormat="1"/>
    <row r="2884" s="48" customFormat="1"/>
    <row r="2885" s="48" customFormat="1"/>
    <row r="2886" s="48" customFormat="1"/>
    <row r="2887" s="48" customFormat="1"/>
    <row r="2888" s="48" customFormat="1"/>
    <row r="2889" s="48" customFormat="1"/>
    <row r="2890" s="48" customFormat="1"/>
    <row r="2891" s="48" customFormat="1"/>
    <row r="2892" s="48" customFormat="1"/>
    <row r="2893" s="48" customFormat="1"/>
    <row r="2894" s="48" customFormat="1"/>
    <row r="2895" s="48" customFormat="1"/>
    <row r="2896" s="48" customFormat="1"/>
    <row r="2897" s="48" customFormat="1"/>
    <row r="2898" s="48" customFormat="1"/>
    <row r="2899" s="48" customFormat="1"/>
    <row r="2900" s="48" customFormat="1"/>
    <row r="2901" s="48" customFormat="1"/>
    <row r="2902" s="48" customFormat="1"/>
    <row r="2903" s="48" customFormat="1"/>
    <row r="2904" s="48" customFormat="1"/>
    <row r="2905" s="48" customFormat="1"/>
    <row r="2906" s="48" customFormat="1"/>
    <row r="2907" s="48" customFormat="1"/>
    <row r="2908" s="48" customFormat="1"/>
    <row r="2909" s="48" customFormat="1"/>
    <row r="2910" s="48" customFormat="1"/>
    <row r="2911" s="48" customFormat="1"/>
    <row r="2912" s="48" customFormat="1"/>
    <row r="2913" s="48" customFormat="1"/>
    <row r="2914" s="48" customFormat="1"/>
    <row r="2915" s="48" customFormat="1"/>
    <row r="2916" s="48" customFormat="1"/>
    <row r="2917" s="48" customFormat="1"/>
    <row r="2918" s="48" customFormat="1"/>
    <row r="2919" s="48" customFormat="1"/>
    <row r="2920" s="48" customFormat="1"/>
    <row r="2921" s="48" customFormat="1"/>
    <row r="2922" s="48" customFormat="1"/>
    <row r="2923" s="48" customFormat="1"/>
    <row r="2924" s="48" customFormat="1"/>
    <row r="2925" s="48" customFormat="1"/>
    <row r="2926" s="48" customFormat="1"/>
    <row r="2927" s="48" customFormat="1"/>
    <row r="2928" s="48" customFormat="1"/>
    <row r="2929" s="48" customFormat="1"/>
    <row r="2930" s="48" customFormat="1"/>
    <row r="2931" s="48" customFormat="1"/>
    <row r="2932" s="48" customFormat="1"/>
    <row r="2933" s="48" customFormat="1"/>
    <row r="2934" s="48" customFormat="1"/>
    <row r="2935" s="48" customFormat="1"/>
    <row r="2936" s="48" customFormat="1"/>
    <row r="2937" s="48" customFormat="1"/>
    <row r="2938" s="48" customFormat="1"/>
    <row r="2939" s="48" customFormat="1"/>
    <row r="2940" s="48" customFormat="1"/>
    <row r="2941" s="48" customFormat="1"/>
    <row r="2942" s="48" customFormat="1"/>
    <row r="2943" s="48" customFormat="1"/>
    <row r="2944" s="48" customFormat="1"/>
    <row r="2945" s="48" customFormat="1"/>
    <row r="2946" s="48" customFormat="1"/>
    <row r="2947" s="48" customFormat="1"/>
    <row r="2948" s="48" customFormat="1"/>
    <row r="2949" s="48" customFormat="1"/>
    <row r="2950" s="48" customFormat="1"/>
    <row r="2951" s="48" customFormat="1"/>
    <row r="2952" s="48" customFormat="1"/>
    <row r="2953" s="48" customFormat="1"/>
    <row r="2954" s="48" customFormat="1"/>
    <row r="2955" s="48" customFormat="1"/>
    <row r="2956" s="48" customFormat="1"/>
    <row r="2957" s="48" customFormat="1"/>
    <row r="2958" s="48" customFormat="1"/>
    <row r="2959" s="48" customFormat="1"/>
    <row r="2960" s="48" customFormat="1"/>
    <row r="2961" s="48" customFormat="1"/>
    <row r="2962" s="48" customFormat="1"/>
    <row r="2963" s="48" customFormat="1"/>
    <row r="2964" s="48" customFormat="1"/>
    <row r="2965" s="48" customFormat="1"/>
    <row r="2966" s="48" customFormat="1"/>
    <row r="2967" s="48" customFormat="1"/>
    <row r="2968" s="48" customFormat="1"/>
    <row r="2969" s="48" customFormat="1"/>
    <row r="2970" s="48" customFormat="1"/>
    <row r="2971" s="48" customFormat="1"/>
    <row r="2972" s="48" customFormat="1"/>
    <row r="2973" s="48" customFormat="1"/>
    <row r="2974" s="48" customFormat="1"/>
    <row r="2975" s="48" customFormat="1"/>
    <row r="2976" s="48" customFormat="1"/>
    <row r="2977" s="48" customFormat="1"/>
    <row r="2978" s="48" customFormat="1"/>
    <row r="2979" s="48" customFormat="1"/>
    <row r="2980" s="48" customFormat="1"/>
    <row r="2981" s="48" customFormat="1"/>
    <row r="2982" s="48" customFormat="1"/>
    <row r="2983" s="48" customFormat="1"/>
    <row r="2984" s="48" customFormat="1"/>
    <row r="2985" s="48" customFormat="1"/>
    <row r="2986" s="48" customFormat="1"/>
    <row r="2987" s="48" customFormat="1"/>
    <row r="2988" s="48" customFormat="1"/>
    <row r="2989" s="48" customFormat="1"/>
    <row r="2990" s="48" customFormat="1"/>
    <row r="2991" s="48" customFormat="1"/>
    <row r="2992" s="48" customFormat="1"/>
    <row r="2993" s="48" customFormat="1"/>
    <row r="2994" s="48" customFormat="1"/>
    <row r="2995" s="48" customFormat="1"/>
    <row r="2996" s="48" customFormat="1"/>
    <row r="2997" s="48" customFormat="1"/>
    <row r="2998" s="48" customFormat="1"/>
    <row r="2999" s="48" customFormat="1"/>
    <row r="3000" s="48" customFormat="1"/>
    <row r="3001" s="48" customFormat="1"/>
    <row r="3002" s="48" customFormat="1"/>
    <row r="3003" s="48" customFormat="1"/>
    <row r="3004" s="48" customFormat="1"/>
    <row r="3005" s="48" customFormat="1"/>
    <row r="3006" s="48" customFormat="1"/>
    <row r="3007" s="48" customFormat="1"/>
    <row r="3008" s="48" customFormat="1"/>
    <row r="3009" s="48" customFormat="1"/>
    <row r="3010" s="48" customFormat="1"/>
    <row r="3011" s="48" customFormat="1"/>
    <row r="3012" s="48" customFormat="1"/>
    <row r="3013" s="48" customFormat="1"/>
    <row r="3014" s="48" customFormat="1"/>
    <row r="3015" s="48" customFormat="1"/>
    <row r="3016" s="48" customFormat="1"/>
    <row r="3017" s="48" customFormat="1"/>
    <row r="3018" s="48" customFormat="1"/>
    <row r="3019" s="48" customFormat="1"/>
    <row r="3020" s="48" customFormat="1"/>
    <row r="3021" s="48" customFormat="1"/>
    <row r="3022" s="48" customFormat="1"/>
    <row r="3023" s="48" customFormat="1"/>
    <row r="3024" s="48" customFormat="1"/>
    <row r="3025" s="48" customFormat="1"/>
    <row r="3026" s="48" customFormat="1"/>
    <row r="3027" s="48" customFormat="1"/>
    <row r="3028" s="48" customFormat="1"/>
    <row r="3029" s="48" customFormat="1"/>
    <row r="3030" s="48" customFormat="1"/>
    <row r="3031" s="48" customFormat="1"/>
    <row r="3032" s="48" customFormat="1"/>
    <row r="3033" s="48" customFormat="1"/>
    <row r="3034" s="48" customFormat="1"/>
    <row r="3035" s="48" customFormat="1"/>
    <row r="3036" s="48" customFormat="1"/>
    <row r="3037" s="48" customFormat="1"/>
    <row r="3038" s="48" customFormat="1"/>
    <row r="3039" s="48" customFormat="1"/>
    <row r="3040" s="48" customFormat="1"/>
    <row r="3041" s="48" customFormat="1"/>
    <row r="3042" s="48" customFormat="1"/>
    <row r="3043" s="48" customFormat="1"/>
    <row r="3044" s="48" customFormat="1"/>
    <row r="3045" s="48" customFormat="1"/>
    <row r="3046" s="48" customFormat="1"/>
    <row r="3047" s="48" customFormat="1"/>
    <row r="3048" s="48" customFormat="1"/>
    <row r="3049" s="48" customFormat="1"/>
    <row r="3050" s="48" customFormat="1"/>
    <row r="3051" s="48" customFormat="1"/>
    <row r="3052" s="48" customFormat="1"/>
    <row r="3053" s="48" customFormat="1"/>
    <row r="3054" s="48" customFormat="1"/>
    <row r="3055" s="48" customFormat="1"/>
    <row r="3056" s="48" customFormat="1"/>
    <row r="3057" s="48" customFormat="1"/>
    <row r="3058" s="48" customFormat="1"/>
    <row r="3059" s="48" customFormat="1"/>
    <row r="3060" s="48" customFormat="1"/>
    <row r="3061" s="48" customFormat="1"/>
    <row r="3062" s="48" customFormat="1"/>
    <row r="3063" s="48" customFormat="1"/>
    <row r="3064" s="48" customFormat="1"/>
    <row r="3065" s="48" customFormat="1"/>
    <row r="3066" s="48" customFormat="1"/>
    <row r="3067" s="48" customFormat="1"/>
    <row r="3068" s="48" customFormat="1"/>
    <row r="3069" s="48" customFormat="1"/>
    <row r="3070" s="48" customFormat="1"/>
    <row r="3071" s="48" customFormat="1"/>
    <row r="3072" s="48" customFormat="1"/>
    <row r="3073" s="48" customFormat="1"/>
    <row r="3074" s="48" customFormat="1"/>
    <row r="3075" s="48" customFormat="1"/>
    <row r="3076" s="48" customFormat="1"/>
    <row r="3077" s="48" customFormat="1"/>
    <row r="3078" s="48" customFormat="1"/>
    <row r="3079" s="48" customFormat="1"/>
    <row r="3080" s="48" customFormat="1"/>
    <row r="3081" s="48" customFormat="1"/>
    <row r="3082" s="48" customFormat="1"/>
    <row r="3083" s="48" customFormat="1"/>
    <row r="3084" s="48" customFormat="1"/>
    <row r="3085" s="48" customFormat="1"/>
    <row r="3086" s="48" customFormat="1"/>
    <row r="3087" s="48" customFormat="1"/>
    <row r="3088" s="48" customFormat="1"/>
    <row r="3089" s="48" customFormat="1"/>
    <row r="3090" s="48" customFormat="1"/>
    <row r="3091" s="48" customFormat="1"/>
    <row r="3092" s="48" customFormat="1"/>
    <row r="3093" s="48" customFormat="1"/>
    <row r="3094" s="48" customFormat="1"/>
    <row r="3095" s="48" customFormat="1"/>
    <row r="3096" s="48" customFormat="1"/>
    <row r="3097" s="48" customFormat="1"/>
    <row r="3098" s="48" customFormat="1"/>
    <row r="3099" s="48" customFormat="1"/>
    <row r="3100" s="48" customFormat="1"/>
    <row r="3101" s="48" customFormat="1"/>
    <row r="3102" s="48" customFormat="1"/>
    <row r="3103" s="48" customFormat="1"/>
    <row r="3104" s="48" customFormat="1"/>
    <row r="3105" s="48" customFormat="1"/>
    <row r="3106" s="48" customFormat="1"/>
    <row r="3107" s="48" customFormat="1"/>
    <row r="3108" s="48" customFormat="1"/>
    <row r="3109" s="48" customFormat="1"/>
    <row r="3110" s="48" customFormat="1"/>
    <row r="3111" s="48" customFormat="1"/>
    <row r="3112" s="48" customFormat="1"/>
    <row r="3113" s="48" customFormat="1"/>
    <row r="3114" s="48" customFormat="1"/>
    <row r="3115" s="48" customFormat="1"/>
    <row r="3116" s="48" customFormat="1"/>
    <row r="3117" s="48" customFormat="1"/>
    <row r="3118" s="48" customFormat="1"/>
    <row r="3119" s="48" customFormat="1"/>
    <row r="3120" s="48" customFormat="1"/>
    <row r="3121" s="48" customFormat="1"/>
    <row r="3122" s="48" customFormat="1"/>
    <row r="3123" s="48" customFormat="1"/>
    <row r="3124" s="48" customFormat="1"/>
    <row r="3125" s="48" customFormat="1"/>
    <row r="3126" s="48" customFormat="1"/>
    <row r="3127" s="48" customFormat="1"/>
    <row r="3128" s="48" customFormat="1"/>
    <row r="3129" s="48" customFormat="1"/>
    <row r="3130" s="48" customFormat="1"/>
    <row r="3131" s="48" customFormat="1"/>
    <row r="3132" s="48" customFormat="1"/>
    <row r="3133" s="48" customFormat="1"/>
    <row r="3134" s="48" customFormat="1"/>
    <row r="3135" s="48" customFormat="1"/>
    <row r="3136" s="48" customFormat="1"/>
    <row r="3137" s="48" customFormat="1"/>
    <row r="3138" s="48" customFormat="1"/>
    <row r="3139" s="48" customFormat="1"/>
    <row r="3140" s="48" customFormat="1"/>
    <row r="3141" s="48" customFormat="1"/>
    <row r="3142" s="48" customFormat="1"/>
    <row r="3143" s="48" customFormat="1"/>
    <row r="3144" s="48" customFormat="1"/>
    <row r="3145" s="48" customFormat="1"/>
    <row r="3146" s="48" customFormat="1"/>
    <row r="3147" s="48" customFormat="1"/>
    <row r="3148" s="48" customFormat="1"/>
    <row r="3149" s="48" customFormat="1"/>
    <row r="3150" s="48" customFormat="1"/>
    <row r="3151" s="48" customFormat="1"/>
    <row r="3152" s="48" customFormat="1"/>
    <row r="3153" s="48" customFormat="1"/>
    <row r="3154" s="48" customFormat="1"/>
    <row r="3155" s="48" customFormat="1"/>
    <row r="3156" s="48" customFormat="1"/>
    <row r="3157" s="48" customFormat="1"/>
    <row r="3158" s="48" customFormat="1"/>
    <row r="3159" s="48" customFormat="1"/>
    <row r="3160" s="48" customFormat="1"/>
    <row r="3161" s="48" customFormat="1"/>
    <row r="3162" s="48" customFormat="1"/>
    <row r="3163" s="48" customFormat="1"/>
    <row r="3164" s="48" customFormat="1"/>
    <row r="3165" s="48" customFormat="1"/>
    <row r="3166" s="48" customFormat="1"/>
    <row r="3167" s="48" customFormat="1"/>
    <row r="3168" s="48" customFormat="1"/>
    <row r="3169" s="48" customFormat="1"/>
    <row r="3170" s="48" customFormat="1"/>
    <row r="3171" s="48" customFormat="1"/>
    <row r="3172" s="48" customFormat="1"/>
    <row r="3173" s="48" customFormat="1"/>
    <row r="3174" s="48" customFormat="1"/>
    <row r="3175" s="48" customFormat="1"/>
    <row r="3176" s="48" customFormat="1"/>
    <row r="3177" s="48" customFormat="1"/>
    <row r="3178" s="48" customFormat="1"/>
    <row r="3179" s="48" customFormat="1"/>
    <row r="3180" s="48" customFormat="1"/>
    <row r="3181" s="48" customFormat="1"/>
    <row r="3182" s="48" customFormat="1"/>
    <row r="3183" s="48" customFormat="1"/>
    <row r="3184" s="48" customFormat="1"/>
    <row r="3185" s="48" customFormat="1"/>
    <row r="3186" s="48" customFormat="1"/>
    <row r="3187" s="48" customFormat="1"/>
    <row r="3188" s="48" customFormat="1"/>
    <row r="3189" s="48" customFormat="1"/>
    <row r="3190" s="48" customFormat="1"/>
    <row r="3191" s="48" customFormat="1"/>
    <row r="3192" s="48" customFormat="1"/>
    <row r="3193" s="48" customFormat="1"/>
    <row r="3194" s="48" customFormat="1"/>
    <row r="3195" s="48" customFormat="1"/>
    <row r="3196" s="48" customFormat="1"/>
    <row r="3197" s="48" customFormat="1"/>
    <row r="3198" s="48" customFormat="1"/>
    <row r="3199" s="48" customFormat="1"/>
    <row r="3200" s="48" customFormat="1"/>
    <row r="3201" s="48" customFormat="1"/>
    <row r="3202" s="48" customFormat="1"/>
    <row r="3203" s="48" customFormat="1"/>
    <row r="3204" s="48" customFormat="1"/>
    <row r="3205" s="48" customFormat="1"/>
    <row r="3206" s="48" customFormat="1"/>
    <row r="3207" s="48" customFormat="1"/>
    <row r="3208" s="48" customFormat="1"/>
    <row r="3209" s="48" customFormat="1"/>
    <row r="3210" s="48" customFormat="1"/>
    <row r="3211" s="48" customFormat="1"/>
    <row r="3212" s="48" customFormat="1"/>
    <row r="3213" s="48" customFormat="1"/>
    <row r="3214" s="48" customFormat="1"/>
    <row r="3215" s="48" customFormat="1"/>
    <row r="3216" s="48" customFormat="1"/>
    <row r="3217" s="48" customFormat="1"/>
    <row r="3218" s="48" customFormat="1"/>
    <row r="3219" s="48" customFormat="1"/>
    <row r="3220" s="48" customFormat="1"/>
    <row r="3221" s="48" customFormat="1"/>
    <row r="3222" s="48" customFormat="1"/>
    <row r="3223" s="48" customFormat="1"/>
    <row r="3224" s="48" customFormat="1"/>
    <row r="3225" s="48" customFormat="1"/>
    <row r="3226" s="48" customFormat="1"/>
    <row r="3227" s="48" customFormat="1"/>
    <row r="3228" s="48" customFormat="1"/>
    <row r="3229" s="48" customFormat="1"/>
    <row r="3230" s="48" customFormat="1"/>
    <row r="3231" s="48" customFormat="1"/>
    <row r="3232" s="48" customFormat="1"/>
    <row r="3233" s="48" customFormat="1"/>
    <row r="3234" s="48" customFormat="1"/>
    <row r="3235" s="48" customFormat="1"/>
    <row r="3236" s="48" customFormat="1"/>
    <row r="3237" s="48" customFormat="1"/>
    <row r="3238" s="48" customFormat="1"/>
    <row r="3239" s="48" customFormat="1"/>
    <row r="3240" s="48" customFormat="1"/>
    <row r="3241" s="48" customFormat="1"/>
    <row r="3242" s="48" customFormat="1"/>
    <row r="3243" s="48" customFormat="1"/>
    <row r="3244" s="48" customFormat="1"/>
    <row r="3245" s="48" customFormat="1"/>
    <row r="3246" s="48" customFormat="1"/>
    <row r="3247" s="48" customFormat="1"/>
    <row r="3248" s="48" customFormat="1"/>
    <row r="3249" s="48" customFormat="1"/>
    <row r="3250" s="48" customFormat="1"/>
    <row r="3251" s="48" customFormat="1"/>
    <row r="3252" s="48" customFormat="1"/>
    <row r="3253" s="48" customFormat="1"/>
    <row r="3254" s="48" customFormat="1"/>
    <row r="3255" s="48" customFormat="1"/>
    <row r="3256" s="48" customFormat="1"/>
    <row r="3257" s="48" customFormat="1"/>
    <row r="3258" s="48" customFormat="1"/>
    <row r="3259" s="48" customFormat="1"/>
    <row r="3260" s="48" customFormat="1"/>
    <row r="3261" s="48" customFormat="1"/>
    <row r="3262" s="48" customFormat="1"/>
    <row r="3263" s="48" customFormat="1"/>
    <row r="3264" s="48" customFormat="1"/>
    <row r="3265" s="48" customFormat="1"/>
    <row r="3266" s="48" customFormat="1"/>
    <row r="3267" s="48" customFormat="1"/>
    <row r="3268" s="48" customFormat="1"/>
    <row r="3269" s="48" customFormat="1"/>
    <row r="3270" s="48" customFormat="1"/>
    <row r="3271" s="48" customFormat="1"/>
    <row r="3272" s="48" customFormat="1"/>
    <row r="3273" s="48" customFormat="1"/>
    <row r="3274" s="48" customFormat="1"/>
    <row r="3275" s="48" customFormat="1"/>
    <row r="3276" s="48" customFormat="1"/>
    <row r="3277" s="48" customFormat="1"/>
    <row r="3278" s="48" customFormat="1"/>
    <row r="3279" s="48" customFormat="1"/>
    <row r="3280" s="48" customFormat="1"/>
    <row r="3281" s="48" customFormat="1"/>
    <row r="3282" s="48" customFormat="1"/>
    <row r="3283" s="48" customFormat="1"/>
    <row r="3284" s="48" customFormat="1"/>
    <row r="3285" s="48" customFormat="1"/>
    <row r="3286" s="48" customFormat="1"/>
    <row r="3287" s="48" customFormat="1"/>
    <row r="3288" s="48" customFormat="1"/>
    <row r="3289" s="48" customFormat="1"/>
    <row r="3290" s="48" customFormat="1"/>
    <row r="3291" s="48" customFormat="1"/>
    <row r="3292" s="48" customFormat="1"/>
    <row r="3293" s="48" customFormat="1"/>
    <row r="3294" s="48" customFormat="1"/>
    <row r="3295" s="48" customFormat="1"/>
    <row r="3296" s="48" customFormat="1"/>
    <row r="3297" s="48" customFormat="1"/>
    <row r="3298" s="48" customFormat="1"/>
    <row r="3299" s="48" customFormat="1"/>
    <row r="3300" s="48" customFormat="1"/>
    <row r="3301" s="48" customFormat="1"/>
    <row r="3302" s="48" customFormat="1"/>
    <row r="3303" s="48" customFormat="1"/>
    <row r="3304" s="48" customFormat="1"/>
    <row r="3305" s="48" customFormat="1"/>
    <row r="3306" s="48" customFormat="1"/>
    <row r="3307" s="48" customFormat="1"/>
    <row r="3308" s="48" customFormat="1"/>
    <row r="3309" s="48" customFormat="1"/>
    <row r="3310" s="48" customFormat="1"/>
    <row r="3311" s="48" customFormat="1"/>
    <row r="3312" s="48" customFormat="1"/>
    <row r="3313" s="48" customFormat="1"/>
    <row r="3314" s="48" customFormat="1"/>
    <row r="3315" s="48" customFormat="1"/>
    <row r="3316" s="48" customFormat="1"/>
    <row r="3317" s="48" customFormat="1"/>
    <row r="3318" s="48" customFormat="1"/>
    <row r="3319" s="48" customFormat="1"/>
    <row r="3320" s="48" customFormat="1"/>
    <row r="3321" s="48" customFormat="1"/>
    <row r="3322" s="48" customFormat="1"/>
    <row r="3323" s="48" customFormat="1"/>
    <row r="3324" s="48" customFormat="1"/>
    <row r="3325" s="48" customFormat="1"/>
    <row r="3326" s="48" customFormat="1"/>
    <row r="3327" s="48" customFormat="1"/>
    <row r="3328" s="48" customFormat="1"/>
    <row r="3329" s="48" customFormat="1"/>
    <row r="3330" s="48" customFormat="1"/>
    <row r="3331" s="48" customFormat="1"/>
    <row r="3332" s="48" customFormat="1"/>
    <row r="3333" s="48" customFormat="1"/>
    <row r="3334" s="48" customFormat="1"/>
    <row r="3335" s="48" customFormat="1"/>
    <row r="3336" s="48" customFormat="1"/>
    <row r="3337" s="48" customFormat="1"/>
    <row r="3338" s="48" customFormat="1"/>
    <row r="3339" s="48" customFormat="1"/>
    <row r="3340" s="48" customFormat="1"/>
    <row r="3341" s="48" customFormat="1"/>
    <row r="3342" s="48" customFormat="1"/>
    <row r="3343" s="48" customFormat="1"/>
    <row r="3344" s="48" customFormat="1"/>
    <row r="3345" s="48" customFormat="1"/>
    <row r="3346" s="48" customFormat="1"/>
    <row r="3347" s="48" customFormat="1"/>
    <row r="3348" s="48" customFormat="1"/>
    <row r="3349" s="48" customFormat="1"/>
    <row r="3350" s="48" customFormat="1"/>
    <row r="3351" s="48" customFormat="1"/>
    <row r="3352" s="48" customFormat="1"/>
    <row r="3353" s="48" customFormat="1"/>
    <row r="3354" s="48" customFormat="1"/>
    <row r="3355" s="48" customFormat="1"/>
    <row r="3356" s="48" customFormat="1"/>
    <row r="3357" s="48" customFormat="1"/>
    <row r="3358" s="48" customFormat="1"/>
    <row r="3359" s="48" customFormat="1"/>
    <row r="3360" s="48" customFormat="1"/>
    <row r="3361" s="48" customFormat="1"/>
    <row r="3362" s="48" customFormat="1"/>
    <row r="3363" s="48" customFormat="1"/>
    <row r="3364" s="48" customFormat="1"/>
    <row r="3365" s="48" customFormat="1"/>
    <row r="3366" s="48" customFormat="1"/>
    <row r="3367" s="48" customFormat="1"/>
    <row r="3368" s="48" customFormat="1"/>
    <row r="3369" s="48" customFormat="1"/>
    <row r="3370" s="48" customFormat="1"/>
    <row r="3371" s="48" customFormat="1"/>
    <row r="3372" s="48" customFormat="1"/>
    <row r="3373" s="48" customFormat="1"/>
    <row r="3374" s="48" customFormat="1"/>
    <row r="3375" s="48" customFormat="1"/>
    <row r="3376" s="48" customFormat="1"/>
    <row r="3377" s="48" customFormat="1"/>
    <row r="3378" s="48" customFormat="1"/>
    <row r="3379" s="48" customFormat="1"/>
    <row r="3380" s="48" customFormat="1"/>
    <row r="3381" s="48" customFormat="1"/>
    <row r="3382" s="48" customFormat="1"/>
    <row r="3383" s="48" customFormat="1"/>
    <row r="3384" s="48" customFormat="1"/>
    <row r="3385" s="48" customFormat="1"/>
    <row r="3386" s="48" customFormat="1"/>
    <row r="3387" s="48" customFormat="1"/>
    <row r="3388" s="48" customFormat="1"/>
    <row r="3389" s="48" customFormat="1"/>
    <row r="3390" s="48" customFormat="1"/>
    <row r="3391" s="48" customFormat="1"/>
    <row r="3392" s="48" customFormat="1"/>
    <row r="3393" s="48" customFormat="1"/>
    <row r="3394" s="48" customFormat="1"/>
    <row r="3395" s="48" customFormat="1"/>
    <row r="3396" s="48" customFormat="1"/>
    <row r="3397" s="48" customFormat="1"/>
    <row r="3398" s="48" customFormat="1"/>
    <row r="3399" s="48" customFormat="1"/>
    <row r="3400" s="48" customFormat="1"/>
    <row r="3401" s="48" customFormat="1"/>
    <row r="3402" s="48" customFormat="1"/>
    <row r="3403" s="48" customFormat="1"/>
    <row r="3404" s="48" customFormat="1"/>
    <row r="3405" s="48" customFormat="1"/>
    <row r="3406" s="48" customFormat="1"/>
    <row r="3407" s="48" customFormat="1"/>
    <row r="3408" s="48" customFormat="1"/>
    <row r="3409" s="48" customFormat="1"/>
    <row r="3410" s="48" customFormat="1"/>
    <row r="3411" s="48" customFormat="1"/>
    <row r="3412" s="48" customFormat="1"/>
    <row r="3413" s="48" customFormat="1"/>
    <row r="3414" s="48" customFormat="1"/>
    <row r="3415" s="48" customFormat="1"/>
    <row r="3416" s="48" customFormat="1"/>
    <row r="3417" s="48" customFormat="1"/>
    <row r="3418" s="48" customFormat="1"/>
    <row r="3419" s="48" customFormat="1"/>
    <row r="3420" s="48" customFormat="1"/>
    <row r="3421" s="48" customFormat="1"/>
    <row r="3422" s="48" customFormat="1"/>
    <row r="3423" s="48" customFormat="1"/>
    <row r="3424" s="48" customFormat="1"/>
    <row r="3425" s="48" customFormat="1"/>
    <row r="3426" s="48" customFormat="1"/>
    <row r="3427" s="48" customFormat="1"/>
    <row r="3428" s="48" customFormat="1"/>
    <row r="3429" s="48" customFormat="1"/>
    <row r="3430" s="48" customFormat="1"/>
    <row r="3431" s="48" customFormat="1"/>
    <row r="3432" s="48" customFormat="1"/>
    <row r="3433" s="48" customFormat="1"/>
    <row r="3434" s="48" customFormat="1"/>
    <row r="3435" s="48" customFormat="1"/>
    <row r="3436" s="48" customFormat="1"/>
    <row r="3437" s="48" customFormat="1"/>
    <row r="3438" s="48" customFormat="1"/>
    <row r="3439" s="48" customFormat="1"/>
    <row r="3440" s="48" customFormat="1"/>
    <row r="3441" s="48" customFormat="1"/>
    <row r="3442" s="48" customFormat="1"/>
    <row r="3443" s="48" customFormat="1"/>
    <row r="3444" s="48" customFormat="1"/>
    <row r="3445" s="48" customFormat="1"/>
    <row r="3446" s="48" customFormat="1"/>
    <row r="3447" s="48" customFormat="1"/>
    <row r="3448" s="48" customFormat="1"/>
    <row r="3449" s="48" customFormat="1"/>
    <row r="3450" s="48" customFormat="1"/>
    <row r="3451" s="48" customFormat="1"/>
    <row r="3452" s="48" customFormat="1"/>
    <row r="3453" s="48" customFormat="1"/>
    <row r="3454" s="48" customFormat="1"/>
    <row r="3455" s="48" customFormat="1"/>
    <row r="3456" s="48" customFormat="1"/>
    <row r="3457" s="48" customFormat="1"/>
    <row r="3458" s="48" customFormat="1"/>
    <row r="3459" s="48" customFormat="1"/>
    <row r="3460" s="48" customFormat="1"/>
    <row r="3461" s="48" customFormat="1"/>
    <row r="3462" s="48" customFormat="1"/>
    <row r="3463" s="48" customFormat="1"/>
    <row r="3464" s="48" customFormat="1"/>
    <row r="3465" s="48" customFormat="1"/>
    <row r="3466" s="48" customFormat="1"/>
    <row r="3467" s="48" customFormat="1"/>
    <row r="3468" s="48" customFormat="1"/>
    <row r="3469" s="48" customFormat="1"/>
    <row r="3470" s="48" customFormat="1"/>
    <row r="3471" s="48" customFormat="1"/>
    <row r="3472" s="48" customFormat="1"/>
    <row r="3473" s="48" customFormat="1"/>
    <row r="3474" s="48" customFormat="1"/>
    <row r="3475" s="48" customFormat="1"/>
    <row r="3476" s="48" customFormat="1"/>
    <row r="3477" s="48" customFormat="1"/>
    <row r="3478" s="48" customFormat="1"/>
    <row r="3479" s="48" customFormat="1"/>
    <row r="3480" s="48" customFormat="1"/>
    <row r="3481" s="48" customFormat="1"/>
    <row r="3482" s="48" customFormat="1"/>
    <row r="3483" s="48" customFormat="1"/>
    <row r="3484" s="48" customFormat="1"/>
    <row r="3485" s="48" customFormat="1"/>
    <row r="3486" s="48" customFormat="1"/>
    <row r="3487" s="48" customFormat="1"/>
    <row r="3488" s="48" customFormat="1"/>
    <row r="3489" s="48" customFormat="1"/>
    <row r="3490" s="48" customFormat="1"/>
    <row r="3491" s="48" customFormat="1"/>
    <row r="3492" s="48" customFormat="1"/>
    <row r="3493" s="48" customFormat="1"/>
    <row r="3494" s="48" customFormat="1"/>
    <row r="3495" s="48" customFormat="1"/>
    <row r="3496" s="48" customFormat="1"/>
    <row r="3497" s="48" customFormat="1"/>
    <row r="3498" s="48" customFormat="1"/>
    <row r="3499" s="48" customFormat="1"/>
    <row r="3500" s="48" customFormat="1"/>
    <row r="3501" s="48" customFormat="1"/>
    <row r="3502" s="48" customFormat="1"/>
    <row r="3503" s="48" customFormat="1"/>
    <row r="3504" s="48" customFormat="1"/>
    <row r="3505" s="48" customFormat="1"/>
    <row r="3506" s="48" customFormat="1"/>
    <row r="3507" s="48" customFormat="1"/>
    <row r="3508" s="48" customFormat="1"/>
    <row r="3509" s="48" customFormat="1"/>
    <row r="3510" s="48" customFormat="1"/>
    <row r="3511" s="48" customFormat="1"/>
    <row r="3512" s="48" customFormat="1"/>
    <row r="3513" s="48" customFormat="1"/>
    <row r="3514" s="48" customFormat="1"/>
    <row r="3515" s="48" customFormat="1"/>
    <row r="3516" s="48" customFormat="1"/>
    <row r="3517" s="48" customFormat="1"/>
    <row r="3518" s="48" customFormat="1"/>
    <row r="3519" s="48" customFormat="1"/>
    <row r="3520" s="48" customFormat="1"/>
    <row r="3521" s="48" customFormat="1"/>
    <row r="3522" s="48" customFormat="1"/>
    <row r="3523" s="48" customFormat="1"/>
    <row r="3524" s="48" customFormat="1"/>
    <row r="3525" s="48" customFormat="1"/>
    <row r="3526" s="48" customFormat="1"/>
    <row r="3527" s="48" customFormat="1"/>
    <row r="3528" s="48" customFormat="1"/>
    <row r="3529" s="48" customFormat="1"/>
    <row r="3530" s="48" customFormat="1"/>
    <row r="3531" s="48" customFormat="1"/>
    <row r="3532" s="48" customFormat="1"/>
    <row r="3533" s="48" customFormat="1"/>
    <row r="3534" s="48" customFormat="1"/>
    <row r="3535" s="48" customFormat="1"/>
    <row r="3536" s="48" customFormat="1"/>
    <row r="3537" s="48" customFormat="1"/>
    <row r="3538" s="48" customFormat="1"/>
    <row r="3539" s="48" customFormat="1"/>
    <row r="3540" s="48" customFormat="1"/>
    <row r="3541" s="48" customFormat="1"/>
    <row r="3542" s="48" customFormat="1"/>
    <row r="3543" s="48" customFormat="1"/>
    <row r="3544" s="48" customFormat="1"/>
    <row r="3545" s="48" customFormat="1"/>
    <row r="3546" s="48" customFormat="1"/>
    <row r="3547" s="48" customFormat="1"/>
    <row r="3548" s="48" customFormat="1"/>
    <row r="3549" s="48" customFormat="1"/>
    <row r="3550" s="48" customFormat="1"/>
    <row r="3551" s="48" customFormat="1"/>
    <row r="3552" s="48" customFormat="1"/>
    <row r="3553" s="48" customFormat="1"/>
    <row r="3554" s="48" customFormat="1"/>
    <row r="3555" s="48" customFormat="1"/>
    <row r="3556" s="48" customFormat="1"/>
    <row r="3557" s="48" customFormat="1"/>
    <row r="3558" s="48" customFormat="1"/>
    <row r="3559" s="48" customFormat="1"/>
    <row r="3560" s="48" customFormat="1"/>
    <row r="3561" s="48" customFormat="1"/>
    <row r="3562" s="48" customFormat="1"/>
    <row r="3563" s="48" customFormat="1"/>
    <row r="3564" s="48" customFormat="1"/>
    <row r="3565" s="48" customFormat="1"/>
    <row r="3566" s="48" customFormat="1"/>
    <row r="3567" s="48" customFormat="1"/>
    <row r="3568" s="48" customFormat="1"/>
    <row r="3569" s="48" customFormat="1"/>
    <row r="3570" s="48" customFormat="1"/>
    <row r="3571" s="48" customFormat="1"/>
    <row r="3572" s="48" customFormat="1"/>
    <row r="3573" s="48" customFormat="1"/>
    <row r="3574" s="48" customFormat="1"/>
    <row r="3575" s="48" customFormat="1"/>
    <row r="3576" s="48" customFormat="1"/>
    <row r="3577" s="48" customFormat="1"/>
    <row r="3578" s="48" customFormat="1"/>
    <row r="3579" s="48" customFormat="1"/>
    <row r="3580" s="48" customFormat="1"/>
    <row r="3581" s="48" customFormat="1"/>
    <row r="3582" s="48" customFormat="1"/>
    <row r="3583" s="48" customFormat="1"/>
    <row r="3584" s="48" customFormat="1"/>
    <row r="3585" s="48" customFormat="1"/>
    <row r="3586" s="48" customFormat="1"/>
    <row r="3587" s="48" customFormat="1"/>
    <row r="3588" s="48" customFormat="1"/>
    <row r="3589" s="48" customFormat="1"/>
    <row r="3590" s="48" customFormat="1"/>
    <row r="3591" s="48" customFormat="1"/>
    <row r="3592" s="48" customFormat="1"/>
    <row r="3593" s="48" customFormat="1"/>
    <row r="3594" s="48" customFormat="1"/>
    <row r="3595" s="48" customFormat="1"/>
    <row r="3596" s="48" customFormat="1"/>
    <row r="3597" s="48" customFormat="1"/>
    <row r="3598" s="48" customFormat="1"/>
    <row r="3599" s="48" customFormat="1"/>
    <row r="3600" s="48" customFormat="1"/>
    <row r="3601" s="48" customFormat="1"/>
    <row r="3602" s="48" customFormat="1"/>
    <row r="3603" s="48" customFormat="1"/>
    <row r="3604" s="48" customFormat="1"/>
    <row r="3605" s="48" customFormat="1"/>
    <row r="3606" s="48" customFormat="1"/>
    <row r="3607" s="48" customFormat="1"/>
    <row r="3608" s="48" customFormat="1"/>
    <row r="3609" s="48" customFormat="1"/>
    <row r="3610" s="48" customFormat="1"/>
    <row r="3611" s="48" customFormat="1"/>
    <row r="3612" s="48" customFormat="1"/>
    <row r="3613" s="48" customFormat="1"/>
    <row r="3614" s="48" customFormat="1"/>
    <row r="3615" s="48" customFormat="1"/>
    <row r="3616" s="48" customFormat="1"/>
    <row r="3617" s="48" customFormat="1"/>
    <row r="3618" s="48" customFormat="1"/>
    <row r="3619" s="48" customFormat="1"/>
    <row r="3620" s="48" customFormat="1"/>
    <row r="3621" s="48" customFormat="1"/>
    <row r="3622" s="48" customFormat="1"/>
    <row r="3623" s="48" customFormat="1"/>
    <row r="3624" s="48" customFormat="1"/>
    <row r="3625" s="48" customFormat="1"/>
    <row r="3626" s="48" customFormat="1"/>
    <row r="3627" s="48" customFormat="1"/>
    <row r="3628" s="48" customFormat="1"/>
    <row r="3629" s="48" customFormat="1"/>
    <row r="3630" s="48" customFormat="1"/>
    <row r="3631" s="48" customFormat="1"/>
    <row r="3632" s="48" customFormat="1"/>
    <row r="3633" s="48" customFormat="1"/>
    <row r="3634" s="48" customFormat="1"/>
    <row r="3635" s="48" customFormat="1"/>
    <row r="3636" s="48" customFormat="1"/>
    <row r="3637" s="48" customFormat="1"/>
    <row r="3638" s="48" customFormat="1"/>
    <row r="3639" s="48" customFormat="1"/>
    <row r="3640" s="48" customFormat="1"/>
    <row r="3641" s="48" customFormat="1"/>
    <row r="3642" s="48" customFormat="1"/>
    <row r="3643" s="48" customFormat="1"/>
    <row r="3644" s="48" customFormat="1"/>
    <row r="3645" s="48" customFormat="1"/>
    <row r="3646" s="48" customFormat="1"/>
    <row r="3647" s="48" customFormat="1"/>
    <row r="3648" s="48" customFormat="1"/>
    <row r="3649" s="48" customFormat="1"/>
    <row r="3650" s="48" customFormat="1"/>
    <row r="3651" s="48" customFormat="1"/>
    <row r="3652" s="48" customFormat="1"/>
    <row r="3653" s="48" customFormat="1"/>
    <row r="3654" s="48" customFormat="1"/>
    <row r="3655" s="48" customFormat="1"/>
    <row r="3656" s="48" customFormat="1"/>
    <row r="3657" s="48" customFormat="1"/>
    <row r="3658" s="48" customFormat="1"/>
    <row r="3659" s="48" customFormat="1"/>
    <row r="3660" s="48" customFormat="1"/>
    <row r="3661" s="48" customFormat="1"/>
    <row r="3662" s="48" customFormat="1"/>
    <row r="3663" s="48" customFormat="1"/>
    <row r="3664" s="48" customFormat="1"/>
    <row r="3665" s="48" customFormat="1"/>
    <row r="3666" s="48" customFormat="1"/>
    <row r="3667" s="48" customFormat="1"/>
    <row r="3668" s="48" customFormat="1"/>
    <row r="3669" s="48" customFormat="1"/>
    <row r="3670" s="48" customFormat="1"/>
    <row r="3671" s="48" customFormat="1"/>
    <row r="3672" s="48" customFormat="1"/>
    <row r="3673" s="48" customFormat="1"/>
    <row r="3674" s="48" customFormat="1"/>
    <row r="3675" s="48" customFormat="1"/>
    <row r="3676" s="48" customFormat="1"/>
    <row r="3677" s="48" customFormat="1"/>
    <row r="3678" s="48" customFormat="1"/>
    <row r="3679" s="48" customFormat="1"/>
    <row r="3680" s="48" customFormat="1"/>
    <row r="3681" s="48" customFormat="1"/>
    <row r="3682" s="48" customFormat="1"/>
    <row r="3683" s="48" customFormat="1"/>
    <row r="3684" s="48" customFormat="1"/>
    <row r="3685" s="48" customFormat="1"/>
    <row r="3686" s="48" customFormat="1"/>
    <row r="3687" s="48" customFormat="1"/>
    <row r="3688" s="48" customFormat="1"/>
    <row r="3689" s="48" customFormat="1"/>
    <row r="3690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V2412"/>
  <sheetViews>
    <sheetView workbookViewId="0">
      <selection activeCell="C14" sqref="C14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1088" width="9.140625" style="48"/>
  </cols>
  <sheetData>
    <row r="1" spans="1:9">
      <c r="A1" s="321" t="s">
        <v>167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20</v>
      </c>
      <c r="C7" s="54"/>
      <c r="D7" s="56"/>
      <c r="E7" s="59"/>
      <c r="F7" s="50"/>
      <c r="G7" s="64">
        <f t="shared" ref="G7:G16" si="0">SUM(B7+D7)</f>
        <v>20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25</v>
      </c>
      <c r="C8" s="55"/>
      <c r="D8" s="57"/>
      <c r="E8" s="60"/>
      <c r="F8" s="50"/>
      <c r="G8" s="64">
        <f t="shared" si="0"/>
        <v>25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23</v>
      </c>
      <c r="C9" s="55"/>
      <c r="D9" s="57"/>
      <c r="E9" s="60"/>
      <c r="F9" s="50"/>
      <c r="G9" s="64">
        <f t="shared" si="0"/>
        <v>23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24</v>
      </c>
      <c r="C10" s="55"/>
      <c r="D10" s="57"/>
      <c r="E10" s="60"/>
      <c r="F10" s="50"/>
      <c r="G10" s="64">
        <f t="shared" si="0"/>
        <v>24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35</v>
      </c>
      <c r="C11" s="55"/>
      <c r="D11" s="57"/>
      <c r="E11" s="60"/>
      <c r="F11" s="50"/>
      <c r="G11" s="64">
        <f t="shared" si="0"/>
        <v>35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24</v>
      </c>
      <c r="C12" s="55"/>
      <c r="D12" s="57"/>
      <c r="E12" s="61"/>
      <c r="G12" s="64">
        <f t="shared" si="0"/>
        <v>24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28</v>
      </c>
      <c r="C13" s="55"/>
      <c r="D13" s="57"/>
      <c r="E13" s="61"/>
      <c r="G13" s="64">
        <f t="shared" si="0"/>
        <v>28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23</v>
      </c>
      <c r="C14" s="55">
        <v>1</v>
      </c>
      <c r="D14" s="57"/>
      <c r="E14" s="61"/>
      <c r="G14" s="64">
        <f t="shared" si="0"/>
        <v>23</v>
      </c>
      <c r="I14" s="65">
        <f t="shared" si="1"/>
        <v>1</v>
      </c>
    </row>
    <row r="15" spans="1:9" s="48" customFormat="1" ht="14.25" thickTop="1" thickBot="1">
      <c r="A15" s="13" t="s">
        <v>7</v>
      </c>
      <c r="B15" s="57">
        <v>27</v>
      </c>
      <c r="C15" s="55"/>
      <c r="D15" s="57"/>
      <c r="E15" s="61"/>
      <c r="G15" s="64">
        <f t="shared" si="0"/>
        <v>27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23</v>
      </c>
      <c r="C16" s="62"/>
      <c r="D16" s="57"/>
      <c r="E16" s="78"/>
      <c r="G16" s="64">
        <f t="shared" si="0"/>
        <v>23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252</v>
      </c>
      <c r="C18" s="44">
        <f>SUM(C7:C16)</f>
        <v>1</v>
      </c>
      <c r="D18" s="45">
        <f>SUM(D7:D16)</f>
        <v>0</v>
      </c>
      <c r="E18" s="46">
        <f>SUM(E7:E16)</f>
        <v>0</v>
      </c>
      <c r="F18" s="53"/>
      <c r="G18" s="45">
        <f>SUM(G7:G16)</f>
        <v>252</v>
      </c>
      <c r="I18" s="63">
        <f>SUM(I7:I16)</f>
        <v>1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  <row r="2391" s="48" customFormat="1"/>
    <row r="2392" s="48" customFormat="1"/>
    <row r="2393" s="48" customFormat="1"/>
    <row r="2394" s="48" customFormat="1"/>
    <row r="2395" s="48" customFormat="1"/>
    <row r="2396" s="48" customFormat="1"/>
    <row r="2397" s="48" customFormat="1"/>
    <row r="2398" s="48" customFormat="1"/>
    <row r="2399" s="48" customFormat="1"/>
    <row r="2400" s="48" customFormat="1"/>
    <row r="2401" s="48" customFormat="1"/>
    <row r="2402" s="48" customFormat="1"/>
    <row r="2403" s="48" customFormat="1"/>
    <row r="2404" s="48" customFormat="1"/>
    <row r="2405" s="48" customFormat="1"/>
    <row r="2406" s="48" customFormat="1"/>
    <row r="2407" s="48" customFormat="1"/>
    <row r="2408" s="48" customFormat="1"/>
    <row r="2409" s="48" customFormat="1"/>
    <row r="2410" s="48" customFormat="1"/>
    <row r="2411" s="48" customFormat="1"/>
    <row r="2412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C2259"/>
  <sheetViews>
    <sheetView workbookViewId="0">
      <selection activeCell="B7" sqref="B7:B16"/>
    </sheetView>
  </sheetViews>
  <sheetFormatPr defaultRowHeight="12.75"/>
  <cols>
    <col min="1" max="4" width="10.28515625" customWidth="1"/>
    <col min="5" max="5" width="10.28515625" style="48" customWidth="1"/>
    <col min="6" max="6" width="1.7109375" style="48" customWidth="1"/>
    <col min="7" max="7" width="10.28515625" style="48" customWidth="1"/>
    <col min="8" max="8" width="1.7109375" style="48" customWidth="1"/>
    <col min="9" max="9" width="10.28515625" style="48" customWidth="1"/>
    <col min="10" max="887" width="9.140625" style="48"/>
  </cols>
  <sheetData>
    <row r="1" spans="1:9">
      <c r="A1" s="321" t="s">
        <v>168</v>
      </c>
      <c r="B1" s="322"/>
      <c r="C1" s="322"/>
      <c r="D1" s="323"/>
    </row>
    <row r="2" spans="1:9" ht="13.5" thickBot="1">
      <c r="A2" s="324"/>
      <c r="B2" s="325"/>
      <c r="C2" s="325"/>
      <c r="D2" s="326"/>
    </row>
    <row r="3" spans="1:9" s="48" customFormat="1" ht="13.5" thickBot="1"/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56">
        <v>26</v>
      </c>
      <c r="C7" s="54"/>
      <c r="D7" s="56"/>
      <c r="E7" s="59"/>
      <c r="F7" s="50"/>
      <c r="G7" s="64">
        <f t="shared" ref="G7:G16" si="0">SUM(B7+D7)</f>
        <v>26</v>
      </c>
      <c r="H7" s="50"/>
      <c r="I7" s="65">
        <f>C7</f>
        <v>0</v>
      </c>
    </row>
    <row r="8" spans="1:9" s="48" customFormat="1" ht="14.25" thickTop="1" thickBot="1">
      <c r="A8" s="13">
        <v>2</v>
      </c>
      <c r="B8" s="57">
        <v>31</v>
      </c>
      <c r="C8" s="55"/>
      <c r="D8" s="57"/>
      <c r="E8" s="60"/>
      <c r="F8" s="50"/>
      <c r="G8" s="64">
        <f t="shared" si="0"/>
        <v>31</v>
      </c>
      <c r="H8" s="50"/>
      <c r="I8" s="65">
        <f t="shared" ref="I8:I16" si="1">C8</f>
        <v>0</v>
      </c>
    </row>
    <row r="9" spans="1:9" s="48" customFormat="1" ht="14.25" thickTop="1" thickBot="1">
      <c r="A9" s="13">
        <v>3</v>
      </c>
      <c r="B9" s="57">
        <v>34</v>
      </c>
      <c r="C9" s="55"/>
      <c r="D9" s="57"/>
      <c r="E9" s="60"/>
      <c r="F9" s="50"/>
      <c r="G9" s="64">
        <f t="shared" si="0"/>
        <v>34</v>
      </c>
      <c r="H9" s="50"/>
      <c r="I9" s="65">
        <f t="shared" si="1"/>
        <v>0</v>
      </c>
    </row>
    <row r="10" spans="1:9" s="48" customFormat="1" ht="14.25" thickTop="1" thickBot="1">
      <c r="A10" s="13">
        <v>4</v>
      </c>
      <c r="B10" s="57">
        <v>43</v>
      </c>
      <c r="C10" s="55"/>
      <c r="D10" s="57"/>
      <c r="E10" s="60"/>
      <c r="F10" s="50"/>
      <c r="G10" s="64">
        <f t="shared" si="0"/>
        <v>43</v>
      </c>
      <c r="H10" s="50"/>
      <c r="I10" s="65">
        <f t="shared" si="1"/>
        <v>0</v>
      </c>
    </row>
    <row r="11" spans="1:9" s="48" customFormat="1" ht="14.25" thickTop="1" thickBot="1">
      <c r="A11" s="13">
        <v>5</v>
      </c>
      <c r="B11" s="58">
        <v>48</v>
      </c>
      <c r="C11" s="55"/>
      <c r="D11" s="57"/>
      <c r="E11" s="60"/>
      <c r="F11" s="50"/>
      <c r="G11" s="64">
        <f t="shared" si="0"/>
        <v>48</v>
      </c>
      <c r="H11" s="50"/>
      <c r="I11" s="65">
        <f t="shared" si="1"/>
        <v>0</v>
      </c>
    </row>
    <row r="12" spans="1:9" s="48" customFormat="1" ht="14.25" thickTop="1" thickBot="1">
      <c r="A12" s="13">
        <v>6</v>
      </c>
      <c r="B12" s="57">
        <v>48</v>
      </c>
      <c r="C12" s="55"/>
      <c r="D12" s="57"/>
      <c r="E12" s="61"/>
      <c r="G12" s="64">
        <f t="shared" si="0"/>
        <v>48</v>
      </c>
      <c r="I12" s="65">
        <f t="shared" si="1"/>
        <v>0</v>
      </c>
    </row>
    <row r="13" spans="1:9" s="48" customFormat="1" ht="14.25" thickTop="1" thickBot="1">
      <c r="A13" s="14">
        <v>7</v>
      </c>
      <c r="B13" s="57">
        <v>57</v>
      </c>
      <c r="C13" s="55"/>
      <c r="D13" s="57"/>
      <c r="E13" s="61"/>
      <c r="G13" s="64">
        <f t="shared" si="0"/>
        <v>57</v>
      </c>
      <c r="I13" s="65">
        <f t="shared" si="1"/>
        <v>0</v>
      </c>
    </row>
    <row r="14" spans="1:9" s="48" customFormat="1" ht="14.25" thickTop="1" thickBot="1">
      <c r="A14" s="14">
        <v>8</v>
      </c>
      <c r="B14" s="57">
        <v>45</v>
      </c>
      <c r="C14" s="55"/>
      <c r="D14" s="57"/>
      <c r="E14" s="61"/>
      <c r="G14" s="64">
        <f t="shared" si="0"/>
        <v>45</v>
      </c>
      <c r="I14" s="65">
        <f t="shared" si="1"/>
        <v>0</v>
      </c>
    </row>
    <row r="15" spans="1:9" s="48" customFormat="1" ht="14.25" thickTop="1" thickBot="1">
      <c r="A15" s="13" t="s">
        <v>7</v>
      </c>
      <c r="B15" s="57">
        <v>22</v>
      </c>
      <c r="C15" s="55"/>
      <c r="D15" s="57"/>
      <c r="E15" s="61"/>
      <c r="G15" s="64">
        <f t="shared" si="0"/>
        <v>22</v>
      </c>
      <c r="I15" s="65">
        <f t="shared" si="1"/>
        <v>0</v>
      </c>
    </row>
    <row r="16" spans="1:9" s="48" customFormat="1" ht="13.5" thickTop="1">
      <c r="A16" s="13" t="s">
        <v>8</v>
      </c>
      <c r="B16" s="57">
        <v>23</v>
      </c>
      <c r="C16" s="62"/>
      <c r="D16" s="57"/>
      <c r="E16" s="78"/>
      <c r="G16" s="64">
        <f t="shared" si="0"/>
        <v>23</v>
      </c>
      <c r="I16" s="65">
        <f t="shared" si="1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377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377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activeCell="F12" sqref="F12"/>
    </sheetView>
  </sheetViews>
  <sheetFormatPr defaultRowHeight="12.75"/>
  <cols>
    <col min="1" max="6" width="10.28515625" customWidth="1"/>
    <col min="7" max="7" width="10.28515625" style="23" customWidth="1"/>
    <col min="8" max="8" width="12" customWidth="1"/>
    <col min="9" max="9" width="10.28515625" customWidth="1"/>
    <col min="10" max="10" width="10.28515625" style="23" customWidth="1"/>
    <col min="11" max="11" width="9.140625" customWidth="1"/>
    <col min="12" max="12" width="10.28515625" customWidth="1"/>
    <col min="13" max="13" width="10.28515625" style="23" customWidth="1"/>
    <col min="14" max="14" width="5.28515625" bestFit="1" customWidth="1"/>
    <col min="15" max="15" width="4.28515625" customWidth="1"/>
    <col min="16" max="16" width="9" bestFit="1" customWidth="1"/>
    <col min="17" max="17" width="8.42578125" bestFit="1" customWidth="1"/>
    <col min="18" max="18" width="7.85546875" bestFit="1" customWidth="1"/>
  </cols>
  <sheetData>
    <row r="1" spans="1:11" ht="12.75" customHeight="1">
      <c r="A1" s="321" t="s">
        <v>169</v>
      </c>
      <c r="B1" s="322"/>
      <c r="C1" s="322"/>
      <c r="D1" s="323"/>
      <c r="E1" s="27"/>
    </row>
    <row r="2" spans="1:11" ht="13.5" thickBot="1">
      <c r="A2" s="324"/>
      <c r="B2" s="325"/>
      <c r="C2" s="325"/>
      <c r="D2" s="326"/>
      <c r="E2" s="27"/>
      <c r="F2" s="2"/>
      <c r="G2" s="2"/>
    </row>
    <row r="3" spans="1:11">
      <c r="A3" s="2"/>
    </row>
    <row r="4" spans="1:11" s="23" customFormat="1" ht="13.5" thickBot="1"/>
    <row r="5" spans="1:11" ht="27" customHeight="1" thickTop="1" thickBot="1">
      <c r="A5" s="3"/>
      <c r="B5" s="388" t="s">
        <v>120</v>
      </c>
      <c r="C5" s="388"/>
      <c r="D5" s="373" t="s">
        <v>123</v>
      </c>
      <c r="E5" s="374"/>
      <c r="F5" s="374"/>
      <c r="G5" s="375"/>
      <c r="H5" s="150" t="s">
        <v>122</v>
      </c>
      <c r="I5" s="376" t="s">
        <v>121</v>
      </c>
      <c r="J5" s="376"/>
      <c r="K5" s="368" t="s">
        <v>251</v>
      </c>
    </row>
    <row r="6" spans="1:11" ht="13.5" customHeight="1" thickTop="1">
      <c r="A6" s="371" t="s">
        <v>2</v>
      </c>
      <c r="B6" s="377" t="s">
        <v>68</v>
      </c>
      <c r="C6" s="379" t="s">
        <v>18</v>
      </c>
      <c r="D6" s="377" t="s">
        <v>68</v>
      </c>
      <c r="E6" s="382" t="s">
        <v>20</v>
      </c>
      <c r="F6" s="384" t="s">
        <v>18</v>
      </c>
      <c r="G6" s="382" t="s">
        <v>20</v>
      </c>
      <c r="H6" s="386" t="s">
        <v>242</v>
      </c>
      <c r="I6" s="386" t="s">
        <v>68</v>
      </c>
      <c r="J6" s="382" t="s">
        <v>20</v>
      </c>
      <c r="K6" s="389"/>
    </row>
    <row r="7" spans="1:11" ht="13.5" thickBot="1">
      <c r="A7" s="372"/>
      <c r="B7" s="378"/>
      <c r="C7" s="380"/>
      <c r="D7" s="381"/>
      <c r="E7" s="383"/>
      <c r="F7" s="385"/>
      <c r="G7" s="383"/>
      <c r="H7" s="387"/>
      <c r="I7" s="387"/>
      <c r="J7" s="383"/>
      <c r="K7" s="389"/>
    </row>
    <row r="8" spans="1:11" ht="13.5" thickTop="1">
      <c r="A8" s="15">
        <v>8</v>
      </c>
      <c r="B8" s="34"/>
      <c r="C8" s="28"/>
      <c r="D8" s="34"/>
      <c r="E8" s="70"/>
      <c r="F8" s="72"/>
      <c r="G8" s="25"/>
      <c r="H8" s="151"/>
      <c r="I8" s="151"/>
      <c r="J8" s="163"/>
      <c r="K8" s="389"/>
    </row>
    <row r="9" spans="1:11">
      <c r="A9" s="15">
        <v>9</v>
      </c>
      <c r="B9" s="35">
        <v>383</v>
      </c>
      <c r="C9" s="29"/>
      <c r="D9" s="40">
        <v>2</v>
      </c>
      <c r="E9" s="70">
        <v>0.75</v>
      </c>
      <c r="F9" s="73"/>
      <c r="G9" s="25"/>
      <c r="H9" s="152"/>
      <c r="I9" s="153"/>
      <c r="J9" s="166"/>
      <c r="K9" s="389"/>
    </row>
    <row r="10" spans="1:11">
      <c r="A10" s="13">
        <v>10</v>
      </c>
      <c r="B10" s="36">
        <v>349</v>
      </c>
      <c r="C10" s="30">
        <v>5</v>
      </c>
      <c r="D10" s="41">
        <v>4</v>
      </c>
      <c r="E10" s="70">
        <v>1.5</v>
      </c>
      <c r="F10" s="74"/>
      <c r="G10" s="25"/>
      <c r="H10" s="154"/>
      <c r="I10" s="155"/>
      <c r="J10" s="166"/>
      <c r="K10" s="389"/>
    </row>
    <row r="11" spans="1:11">
      <c r="A11" s="22">
        <v>11</v>
      </c>
      <c r="B11" s="37">
        <v>323</v>
      </c>
      <c r="C11" s="31">
        <v>6</v>
      </c>
      <c r="D11" s="42">
        <v>6</v>
      </c>
      <c r="E11" s="70">
        <v>2.5</v>
      </c>
      <c r="F11" s="75"/>
      <c r="G11" s="25"/>
      <c r="H11" s="156"/>
      <c r="I11" s="157"/>
      <c r="J11" s="166"/>
      <c r="K11" s="389"/>
    </row>
    <row r="12" spans="1:11" ht="13.5" thickBot="1">
      <c r="A12" s="21">
        <v>12</v>
      </c>
      <c r="B12" s="38">
        <v>335</v>
      </c>
      <c r="C12" s="32">
        <v>9</v>
      </c>
      <c r="D12" s="43">
        <v>39</v>
      </c>
      <c r="E12" s="71">
        <v>18.25</v>
      </c>
      <c r="F12" s="76"/>
      <c r="G12" s="26"/>
      <c r="H12" s="158"/>
      <c r="I12" s="159"/>
      <c r="J12" s="165"/>
      <c r="K12" s="390"/>
    </row>
    <row r="13" spans="1:11" ht="14.25" thickTop="1" thickBot="1">
      <c r="A13" s="5"/>
      <c r="B13" s="18"/>
      <c r="C13" s="18"/>
      <c r="D13" s="18"/>
      <c r="E13" s="17"/>
      <c r="F13" s="18"/>
      <c r="G13" s="17"/>
      <c r="H13" s="18"/>
      <c r="I13" s="18"/>
      <c r="J13" s="17"/>
      <c r="K13" s="23"/>
    </row>
    <row r="14" spans="1:11" ht="14.25" thickTop="1" thickBot="1">
      <c r="A14" s="24" t="s">
        <v>1</v>
      </c>
      <c r="B14" s="39">
        <f t="shared" ref="B14:J14" si="0">SUM(B9:B12)</f>
        <v>1390</v>
      </c>
      <c r="C14" s="33">
        <f t="shared" si="0"/>
        <v>20</v>
      </c>
      <c r="D14" s="39">
        <f>SUM(D9:D12)</f>
        <v>51</v>
      </c>
      <c r="E14" s="16">
        <f>SUM(E9:E12)</f>
        <v>23</v>
      </c>
      <c r="F14" s="77">
        <f>SUM(F9:F12)</f>
        <v>0</v>
      </c>
      <c r="G14" s="16">
        <f>SUM(G9:G12)</f>
        <v>0</v>
      </c>
      <c r="H14" s="160">
        <f>SUM(H9:H12)</f>
        <v>0</v>
      </c>
      <c r="I14" s="160">
        <f t="shared" si="0"/>
        <v>0</v>
      </c>
      <c r="J14" s="16">
        <f t="shared" si="0"/>
        <v>0</v>
      </c>
      <c r="K14" s="172"/>
    </row>
    <row r="15" spans="1:11" ht="13.5" thickTop="1"/>
  </sheetData>
  <mergeCells count="15">
    <mergeCell ref="A1:D2"/>
    <mergeCell ref="B5:C5"/>
    <mergeCell ref="F6:F7"/>
    <mergeCell ref="G6:G7"/>
    <mergeCell ref="H6:H7"/>
    <mergeCell ref="D5:G5"/>
    <mergeCell ref="K5:K12"/>
    <mergeCell ref="I5:J5"/>
    <mergeCell ref="A6:A7"/>
    <mergeCell ref="B6:B7"/>
    <mergeCell ref="C6:C7"/>
    <mergeCell ref="D6:D7"/>
    <mergeCell ref="E6:E7"/>
    <mergeCell ref="I6:I7"/>
    <mergeCell ref="J6:J7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activeCell="E18" sqref="E18"/>
    </sheetView>
  </sheetViews>
  <sheetFormatPr defaultRowHeight="12.75"/>
  <cols>
    <col min="1" max="6" width="10.28515625" customWidth="1"/>
    <col min="7" max="7" width="10.28515625" style="23" customWidth="1"/>
    <col min="8" max="8" width="12" customWidth="1"/>
    <col min="9" max="9" width="10.28515625" customWidth="1"/>
    <col min="10" max="10" width="10.28515625" style="23" customWidth="1"/>
    <col min="11" max="11" width="9.140625" customWidth="1"/>
    <col min="12" max="12" width="10.28515625" customWidth="1"/>
    <col min="13" max="13" width="10.28515625" style="23" customWidth="1"/>
    <col min="14" max="14" width="5.28515625" bestFit="1" customWidth="1"/>
    <col min="15" max="15" width="3.140625" customWidth="1"/>
    <col min="16" max="16" width="9" bestFit="1" customWidth="1"/>
    <col min="17" max="17" width="6.140625" bestFit="1" customWidth="1"/>
    <col min="18" max="18" width="7.85546875" bestFit="1" customWidth="1"/>
  </cols>
  <sheetData>
    <row r="1" spans="1:11" ht="12.75" customHeight="1">
      <c r="A1" s="321" t="s">
        <v>170</v>
      </c>
      <c r="B1" s="322"/>
      <c r="C1" s="322"/>
      <c r="D1" s="323"/>
      <c r="E1" s="27"/>
    </row>
    <row r="2" spans="1:11" ht="13.5" thickBot="1">
      <c r="A2" s="324"/>
      <c r="B2" s="325"/>
      <c r="C2" s="325"/>
      <c r="D2" s="326"/>
      <c r="E2" s="27"/>
      <c r="F2" s="2"/>
      <c r="G2" s="2"/>
    </row>
    <row r="3" spans="1:11" s="23" customFormat="1">
      <c r="A3" s="171"/>
      <c r="B3" s="171"/>
      <c r="C3" s="171"/>
      <c r="D3" s="171"/>
      <c r="E3" s="27"/>
      <c r="F3" s="2"/>
      <c r="G3" s="2"/>
    </row>
    <row r="4" spans="1:11" ht="13.5" thickBot="1">
      <c r="A4" s="2"/>
    </row>
    <row r="5" spans="1:11" ht="27" customHeight="1" thickTop="1" thickBot="1">
      <c r="A5" s="3"/>
      <c r="B5" s="388" t="s">
        <v>120</v>
      </c>
      <c r="C5" s="388"/>
      <c r="D5" s="373" t="s">
        <v>123</v>
      </c>
      <c r="E5" s="374"/>
      <c r="F5" s="374"/>
      <c r="G5" s="375"/>
      <c r="H5" s="150" t="s">
        <v>122</v>
      </c>
      <c r="I5" s="376" t="s">
        <v>121</v>
      </c>
      <c r="J5" s="376"/>
      <c r="K5" s="368" t="s">
        <v>251</v>
      </c>
    </row>
    <row r="6" spans="1:11" ht="13.5" thickTop="1">
      <c r="A6" s="371" t="s">
        <v>2</v>
      </c>
      <c r="B6" s="377" t="s">
        <v>68</v>
      </c>
      <c r="C6" s="379" t="s">
        <v>18</v>
      </c>
      <c r="D6" s="377" t="s">
        <v>68</v>
      </c>
      <c r="E6" s="382" t="s">
        <v>20</v>
      </c>
      <c r="F6" s="384" t="s">
        <v>18</v>
      </c>
      <c r="G6" s="382" t="s">
        <v>20</v>
      </c>
      <c r="H6" s="386" t="s">
        <v>242</v>
      </c>
      <c r="I6" s="386" t="s">
        <v>68</v>
      </c>
      <c r="J6" s="382" t="s">
        <v>20</v>
      </c>
      <c r="K6" s="389"/>
    </row>
    <row r="7" spans="1:11" ht="13.5" thickBot="1">
      <c r="A7" s="372"/>
      <c r="B7" s="378"/>
      <c r="C7" s="380"/>
      <c r="D7" s="381"/>
      <c r="E7" s="383"/>
      <c r="F7" s="385"/>
      <c r="G7" s="383"/>
      <c r="H7" s="387"/>
      <c r="I7" s="387"/>
      <c r="J7" s="383"/>
      <c r="K7" s="389"/>
    </row>
    <row r="8" spans="1:11" ht="13.5" thickTop="1">
      <c r="A8" s="15">
        <v>8</v>
      </c>
      <c r="B8" s="34"/>
      <c r="C8" s="28"/>
      <c r="D8" s="34"/>
      <c r="E8" s="70"/>
      <c r="F8" s="72"/>
      <c r="G8" s="25"/>
      <c r="H8" s="151"/>
      <c r="I8" s="151"/>
      <c r="J8" s="163"/>
      <c r="K8" s="389"/>
    </row>
    <row r="9" spans="1:11">
      <c r="A9" s="15">
        <v>9</v>
      </c>
      <c r="B9" s="35">
        <v>222</v>
      </c>
      <c r="C9" s="29">
        <v>7</v>
      </c>
      <c r="D9" s="40">
        <v>3</v>
      </c>
      <c r="E9" s="169">
        <v>1.25</v>
      </c>
      <c r="F9" s="167"/>
      <c r="G9" s="25"/>
      <c r="H9" s="152"/>
      <c r="I9" s="153"/>
      <c r="J9" s="166"/>
      <c r="K9" s="389"/>
    </row>
    <row r="10" spans="1:11">
      <c r="A10" s="13">
        <v>10</v>
      </c>
      <c r="B10" s="36">
        <v>196</v>
      </c>
      <c r="C10" s="30">
        <v>9</v>
      </c>
      <c r="D10" s="41">
        <v>2</v>
      </c>
      <c r="E10" s="170">
        <v>1</v>
      </c>
      <c r="F10" s="168"/>
      <c r="G10" s="25"/>
      <c r="H10" s="154"/>
      <c r="I10" s="155"/>
      <c r="J10" s="166"/>
      <c r="K10" s="389"/>
    </row>
    <row r="11" spans="1:11">
      <c r="A11" s="22">
        <v>11</v>
      </c>
      <c r="B11" s="37">
        <v>212</v>
      </c>
      <c r="C11" s="31">
        <v>10</v>
      </c>
      <c r="D11" s="42">
        <v>5</v>
      </c>
      <c r="E11" s="70">
        <v>2.25</v>
      </c>
      <c r="F11" s="75"/>
      <c r="G11" s="25"/>
      <c r="H11" s="156"/>
      <c r="I11" s="157"/>
      <c r="J11" s="166"/>
      <c r="K11" s="389"/>
    </row>
    <row r="12" spans="1:11" ht="13.5" thickBot="1">
      <c r="A12" s="21">
        <v>12</v>
      </c>
      <c r="B12" s="38">
        <v>217</v>
      </c>
      <c r="C12" s="32">
        <v>20</v>
      </c>
      <c r="D12" s="43">
        <v>27</v>
      </c>
      <c r="E12" s="26">
        <v>13</v>
      </c>
      <c r="F12" s="76">
        <v>1</v>
      </c>
      <c r="G12" s="26">
        <v>0.5</v>
      </c>
      <c r="H12" s="158"/>
      <c r="I12" s="159"/>
      <c r="J12" s="165"/>
      <c r="K12" s="390"/>
    </row>
    <row r="13" spans="1:11" ht="14.25" thickTop="1" thickBot="1">
      <c r="A13" s="5"/>
      <c r="B13" s="18"/>
      <c r="C13" s="18"/>
      <c r="D13" s="18"/>
      <c r="E13" s="17"/>
      <c r="F13" s="18"/>
      <c r="G13" s="17"/>
      <c r="H13" s="18"/>
      <c r="I13" s="18"/>
      <c r="J13" s="17"/>
      <c r="K13" s="23"/>
    </row>
    <row r="14" spans="1:11" ht="14.25" thickTop="1" thickBot="1">
      <c r="A14" s="24" t="s">
        <v>1</v>
      </c>
      <c r="B14" s="39">
        <f t="shared" ref="B14:J14" si="0">SUM(B9:B12)</f>
        <v>847</v>
      </c>
      <c r="C14" s="33">
        <f t="shared" si="0"/>
        <v>46</v>
      </c>
      <c r="D14" s="39">
        <f>SUM(D9:D12)</f>
        <v>37</v>
      </c>
      <c r="E14" s="16">
        <f>SUM(E9:E12)</f>
        <v>17.5</v>
      </c>
      <c r="F14" s="77">
        <f>SUM(F9:F12)</f>
        <v>1</v>
      </c>
      <c r="G14" s="16">
        <f>SUM(G9:G12)</f>
        <v>0.5</v>
      </c>
      <c r="H14" s="160">
        <f>SUM(H9:H12)</f>
        <v>0</v>
      </c>
      <c r="I14" s="160">
        <f t="shared" si="0"/>
        <v>0</v>
      </c>
      <c r="J14" s="16">
        <f t="shared" si="0"/>
        <v>0</v>
      </c>
      <c r="K14" s="172"/>
    </row>
    <row r="15" spans="1:11" ht="13.5" thickTop="1"/>
  </sheetData>
  <mergeCells count="15">
    <mergeCell ref="K5:K12"/>
    <mergeCell ref="A1:D2"/>
    <mergeCell ref="B5:C5"/>
    <mergeCell ref="D5:G5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E13" sqref="E13"/>
    </sheetView>
  </sheetViews>
  <sheetFormatPr defaultRowHeight="12.75"/>
  <cols>
    <col min="1" max="7" width="10.28515625" customWidth="1"/>
    <col min="8" max="8" width="12" style="23" customWidth="1"/>
    <col min="9" max="10" width="10.28515625" customWidth="1"/>
    <col min="11" max="11" width="9.140625" customWidth="1"/>
    <col min="12" max="12" width="10.28515625" customWidth="1"/>
  </cols>
  <sheetData>
    <row r="1" spans="1:11" ht="12.75" customHeight="1">
      <c r="A1" s="321" t="s">
        <v>171</v>
      </c>
      <c r="B1" s="322"/>
      <c r="C1" s="322"/>
      <c r="D1" s="323"/>
    </row>
    <row r="2" spans="1:11" ht="13.5" thickBot="1">
      <c r="A2" s="324"/>
      <c r="B2" s="325"/>
      <c r="C2" s="325"/>
      <c r="D2" s="326"/>
    </row>
    <row r="3" spans="1:11" s="23" customFormat="1">
      <c r="A3" s="171"/>
      <c r="B3" s="171"/>
      <c r="C3" s="171"/>
      <c r="D3" s="2"/>
    </row>
    <row r="4" spans="1:11" ht="13.5" thickBot="1">
      <c r="A4" s="2"/>
    </row>
    <row r="5" spans="1:11" ht="27" customHeight="1" thickTop="1" thickBot="1">
      <c r="A5" s="3"/>
      <c r="B5" s="388" t="s">
        <v>120</v>
      </c>
      <c r="C5" s="388"/>
      <c r="D5" s="373" t="s">
        <v>123</v>
      </c>
      <c r="E5" s="374"/>
      <c r="F5" s="374"/>
      <c r="G5" s="375"/>
      <c r="H5" s="150" t="s">
        <v>122</v>
      </c>
      <c r="I5" s="376" t="s">
        <v>121</v>
      </c>
      <c r="J5" s="376"/>
      <c r="K5" s="368" t="s">
        <v>249</v>
      </c>
    </row>
    <row r="6" spans="1:11" ht="13.5" customHeight="1" thickTop="1">
      <c r="A6" s="371" t="s">
        <v>2</v>
      </c>
      <c r="B6" s="377" t="s">
        <v>68</v>
      </c>
      <c r="C6" s="379" t="s">
        <v>18</v>
      </c>
      <c r="D6" s="377" t="s">
        <v>68</v>
      </c>
      <c r="E6" s="382" t="s">
        <v>20</v>
      </c>
      <c r="F6" s="384" t="s">
        <v>18</v>
      </c>
      <c r="G6" s="382" t="s">
        <v>20</v>
      </c>
      <c r="H6" s="386" t="s">
        <v>242</v>
      </c>
      <c r="I6" s="386" t="s">
        <v>68</v>
      </c>
      <c r="J6" s="382" t="s">
        <v>20</v>
      </c>
      <c r="K6" s="389"/>
    </row>
    <row r="7" spans="1:11" ht="13.5" thickBot="1">
      <c r="A7" s="372"/>
      <c r="B7" s="378"/>
      <c r="C7" s="380"/>
      <c r="D7" s="381"/>
      <c r="E7" s="383"/>
      <c r="F7" s="385"/>
      <c r="G7" s="383"/>
      <c r="H7" s="387"/>
      <c r="I7" s="387"/>
      <c r="J7" s="383"/>
      <c r="K7" s="389"/>
    </row>
    <row r="8" spans="1:11" ht="13.5" thickTop="1">
      <c r="A8" s="15">
        <v>8</v>
      </c>
      <c r="B8" s="34"/>
      <c r="C8" s="28"/>
      <c r="D8" s="34"/>
      <c r="E8" s="70"/>
      <c r="F8" s="72"/>
      <c r="G8" s="25"/>
      <c r="H8" s="151"/>
      <c r="I8" s="151"/>
      <c r="J8" s="163"/>
      <c r="K8" s="389"/>
    </row>
    <row r="9" spans="1:11">
      <c r="A9" s="15">
        <v>9</v>
      </c>
      <c r="B9" s="35">
        <v>446</v>
      </c>
      <c r="C9" s="29">
        <v>5</v>
      </c>
      <c r="D9" s="40">
        <v>3</v>
      </c>
      <c r="E9" s="70">
        <v>1.25</v>
      </c>
      <c r="F9" s="73"/>
      <c r="G9" s="25"/>
      <c r="H9" s="152"/>
      <c r="I9" s="153"/>
      <c r="J9" s="166"/>
      <c r="K9" s="389"/>
    </row>
    <row r="10" spans="1:11">
      <c r="A10" s="13">
        <v>10</v>
      </c>
      <c r="B10" s="36">
        <v>474</v>
      </c>
      <c r="C10" s="30">
        <v>11</v>
      </c>
      <c r="D10" s="41">
        <v>2</v>
      </c>
      <c r="E10" s="70">
        <v>1</v>
      </c>
      <c r="F10" s="74"/>
      <c r="G10" s="25"/>
      <c r="H10" s="154"/>
      <c r="I10" s="155"/>
      <c r="J10" s="166"/>
      <c r="K10" s="389"/>
    </row>
    <row r="11" spans="1:11">
      <c r="A11" s="22">
        <v>11</v>
      </c>
      <c r="B11" s="37">
        <v>401</v>
      </c>
      <c r="C11" s="31">
        <v>9</v>
      </c>
      <c r="D11" s="42">
        <v>7</v>
      </c>
      <c r="E11" s="70">
        <v>3.25</v>
      </c>
      <c r="F11" s="75"/>
      <c r="G11" s="25"/>
      <c r="H11" s="156"/>
      <c r="I11" s="157"/>
      <c r="J11" s="166"/>
      <c r="K11" s="389"/>
    </row>
    <row r="12" spans="1:11" ht="13.5" thickBot="1">
      <c r="A12" s="21">
        <v>12</v>
      </c>
      <c r="B12" s="38">
        <v>472</v>
      </c>
      <c r="C12" s="32">
        <v>24</v>
      </c>
      <c r="D12" s="43">
        <v>27</v>
      </c>
      <c r="E12" s="71">
        <v>13</v>
      </c>
      <c r="F12" s="76"/>
      <c r="G12" s="26"/>
      <c r="H12" s="158"/>
      <c r="I12" s="159"/>
      <c r="J12" s="165"/>
      <c r="K12" s="390"/>
    </row>
    <row r="13" spans="1:11" ht="14.25" thickTop="1" thickBot="1">
      <c r="A13" s="5"/>
      <c r="B13" s="18"/>
      <c r="C13" s="18"/>
      <c r="D13" s="18"/>
      <c r="E13" s="17"/>
      <c r="F13" s="18"/>
      <c r="G13" s="17"/>
      <c r="H13" s="18"/>
      <c r="I13" s="18"/>
      <c r="J13" s="17"/>
      <c r="K13" s="23"/>
    </row>
    <row r="14" spans="1:11" ht="14.25" thickTop="1" thickBot="1">
      <c r="A14" s="24" t="s">
        <v>1</v>
      </c>
      <c r="B14" s="39">
        <f t="shared" ref="B14:J14" si="0">SUM(B9:B12)</f>
        <v>1793</v>
      </c>
      <c r="C14" s="33">
        <f t="shared" si="0"/>
        <v>49</v>
      </c>
      <c r="D14" s="39">
        <f>SUM(D9:D12)</f>
        <v>39</v>
      </c>
      <c r="E14" s="16">
        <f>SUM(E9:E12)</f>
        <v>18.5</v>
      </c>
      <c r="F14" s="77">
        <f>SUM(F8:F12)</f>
        <v>0</v>
      </c>
      <c r="G14" s="16">
        <f>SUM(G9:G12)</f>
        <v>0</v>
      </c>
      <c r="H14" s="160">
        <f>SUM(H9:H12)</f>
        <v>0</v>
      </c>
      <c r="I14" s="160">
        <f t="shared" si="0"/>
        <v>0</v>
      </c>
      <c r="J14" s="16">
        <f t="shared" si="0"/>
        <v>0</v>
      </c>
      <c r="K14" s="172"/>
    </row>
    <row r="15" spans="1:11" ht="13.5" thickTop="1"/>
  </sheetData>
  <mergeCells count="15">
    <mergeCell ref="A1:D2"/>
    <mergeCell ref="K5:K12"/>
    <mergeCell ref="A6:A7"/>
    <mergeCell ref="B6:B7"/>
    <mergeCell ref="C6:C7"/>
    <mergeCell ref="D6:D7"/>
    <mergeCell ref="E6:E7"/>
    <mergeCell ref="B5:C5"/>
    <mergeCell ref="D5:G5"/>
    <mergeCell ref="I5:J5"/>
    <mergeCell ref="F6:F7"/>
    <mergeCell ref="G6:G7"/>
    <mergeCell ref="H6:H7"/>
    <mergeCell ref="I6:I7"/>
    <mergeCell ref="J6:J7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8"/>
  <sheetViews>
    <sheetView workbookViewId="0">
      <selection activeCell="B7" sqref="B7:B16"/>
    </sheetView>
  </sheetViews>
  <sheetFormatPr defaultRowHeight="12.75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customWidth="1"/>
  </cols>
  <sheetData>
    <row r="1" spans="1:9" s="48" customFormat="1" ht="12.75" customHeight="1">
      <c r="A1" s="321" t="s">
        <v>148</v>
      </c>
      <c r="B1" s="322"/>
      <c r="C1" s="322"/>
      <c r="D1" s="323"/>
    </row>
    <row r="2" spans="1:9" s="48" customFormat="1" ht="13.5" thickBot="1">
      <c r="A2" s="324"/>
      <c r="B2" s="325"/>
      <c r="C2" s="325"/>
      <c r="D2" s="326"/>
    </row>
    <row r="3" spans="1:9" s="48" customFormat="1" ht="13.5" thickBot="1">
      <c r="A3" s="47"/>
    </row>
    <row r="4" spans="1:9" s="48" customFormat="1" ht="14.25" customHeight="1" thickTop="1" thickBot="1">
      <c r="A4" s="371" t="s">
        <v>2</v>
      </c>
      <c r="B4" s="399" t="s">
        <v>3</v>
      </c>
      <c r="C4" s="400"/>
      <c r="D4" s="403" t="s">
        <v>4</v>
      </c>
      <c r="E4" s="400"/>
      <c r="F4" s="51"/>
      <c r="G4" s="404" t="s">
        <v>174</v>
      </c>
      <c r="H4" s="49"/>
      <c r="I4" s="391" t="s">
        <v>175</v>
      </c>
    </row>
    <row r="5" spans="1:9" s="48" customFormat="1" ht="13.5" customHeight="1" thickTop="1">
      <c r="A5" s="398"/>
      <c r="B5" s="394" t="s">
        <v>68</v>
      </c>
      <c r="C5" s="396" t="s">
        <v>18</v>
      </c>
      <c r="D5" s="394" t="s">
        <v>68</v>
      </c>
      <c r="E5" s="401" t="s">
        <v>19</v>
      </c>
      <c r="F5" s="52"/>
      <c r="G5" s="405"/>
      <c r="H5" s="49"/>
      <c r="I5" s="392"/>
    </row>
    <row r="6" spans="1:9" s="48" customFormat="1" ht="13.5" thickBot="1">
      <c r="A6" s="372"/>
      <c r="B6" s="395"/>
      <c r="C6" s="397"/>
      <c r="D6" s="395"/>
      <c r="E6" s="402"/>
      <c r="F6" s="52"/>
      <c r="G6" s="406"/>
      <c r="H6" s="49"/>
      <c r="I6" s="393"/>
    </row>
    <row r="7" spans="1:9" s="48" customFormat="1" ht="14.25" thickTop="1" thickBot="1">
      <c r="A7" s="15">
        <v>1</v>
      </c>
      <c r="B7" s="271">
        <v>45</v>
      </c>
      <c r="C7" s="54"/>
      <c r="D7" s="56"/>
      <c r="E7" s="59"/>
      <c r="F7" s="50"/>
      <c r="G7" s="64">
        <f>SUM(STEC!B7+D7)</f>
        <v>49</v>
      </c>
      <c r="H7" s="50"/>
      <c r="I7" s="65">
        <f>C7</f>
        <v>0</v>
      </c>
    </row>
    <row r="8" spans="1:9" s="48" customFormat="1" ht="14.25" thickTop="1" thickBot="1">
      <c r="A8" s="267">
        <v>2</v>
      </c>
      <c r="B8" s="272">
        <v>35</v>
      </c>
      <c r="C8" s="55"/>
      <c r="D8" s="57"/>
      <c r="E8" s="60"/>
      <c r="F8" s="50"/>
      <c r="G8" s="64">
        <f>SUM(STEC!B8+D8)</f>
        <v>43</v>
      </c>
      <c r="H8" s="50"/>
      <c r="I8" s="65">
        <f t="shared" ref="I8:I16" si="0">C8</f>
        <v>0</v>
      </c>
    </row>
    <row r="9" spans="1:9" s="48" customFormat="1" ht="14.25" thickTop="1" thickBot="1">
      <c r="A9" s="13">
        <v>3</v>
      </c>
      <c r="B9" s="272">
        <v>40</v>
      </c>
      <c r="C9" s="55"/>
      <c r="D9" s="57"/>
      <c r="E9" s="60"/>
      <c r="F9" s="50"/>
      <c r="G9" s="64">
        <f>SUM(STEC!B9+D9)</f>
        <v>49</v>
      </c>
      <c r="H9" s="50"/>
      <c r="I9" s="65">
        <f t="shared" si="0"/>
        <v>0</v>
      </c>
    </row>
    <row r="10" spans="1:9" s="48" customFormat="1" ht="14.25" thickTop="1" thickBot="1">
      <c r="A10" s="13">
        <v>4</v>
      </c>
      <c r="B10" s="272">
        <v>42</v>
      </c>
      <c r="C10" s="55"/>
      <c r="D10" s="57"/>
      <c r="E10" s="60"/>
      <c r="F10" s="50"/>
      <c r="G10" s="64">
        <f>SUM(STEC!B10+D10)</f>
        <v>48</v>
      </c>
      <c r="H10" s="50"/>
      <c r="I10" s="65">
        <f t="shared" si="0"/>
        <v>0</v>
      </c>
    </row>
    <row r="11" spans="1:9" s="48" customFormat="1" ht="14.25" thickTop="1" thickBot="1">
      <c r="A11" s="13">
        <v>5</v>
      </c>
      <c r="B11" s="272">
        <v>37</v>
      </c>
      <c r="C11" s="55"/>
      <c r="D11" s="57"/>
      <c r="E11" s="60"/>
      <c r="F11" s="50"/>
      <c r="G11" s="64">
        <f>SUM(STEC!B11+D11)</f>
        <v>47</v>
      </c>
      <c r="H11" s="50"/>
      <c r="I11" s="65">
        <f t="shared" si="0"/>
        <v>0</v>
      </c>
    </row>
    <row r="12" spans="1:9" s="48" customFormat="1" ht="14.25" thickTop="1" thickBot="1">
      <c r="A12" s="13">
        <v>6</v>
      </c>
      <c r="B12" s="272">
        <v>45</v>
      </c>
      <c r="C12" s="55"/>
      <c r="D12" s="57"/>
      <c r="E12" s="61"/>
      <c r="G12" s="64">
        <f>SUM(STEC!B12+D12)</f>
        <v>55</v>
      </c>
      <c r="I12" s="65">
        <f t="shared" si="0"/>
        <v>0</v>
      </c>
    </row>
    <row r="13" spans="1:9" s="48" customFormat="1" ht="14.25" thickTop="1" thickBot="1">
      <c r="A13" s="14">
        <v>7</v>
      </c>
      <c r="B13" s="272">
        <v>28</v>
      </c>
      <c r="C13" s="55"/>
      <c r="D13" s="57"/>
      <c r="E13" s="61"/>
      <c r="G13" s="64">
        <f>SUM(STEC!B13+D13)</f>
        <v>60</v>
      </c>
      <c r="I13" s="65">
        <f t="shared" si="0"/>
        <v>0</v>
      </c>
    </row>
    <row r="14" spans="1:9" s="48" customFormat="1" ht="14.25" thickTop="1" thickBot="1">
      <c r="A14" s="14">
        <v>8</v>
      </c>
      <c r="B14" s="272">
        <v>40</v>
      </c>
      <c r="C14" s="55"/>
      <c r="D14" s="57"/>
      <c r="E14" s="61"/>
      <c r="G14" s="64">
        <f>SUM(STEC!B14+D14)</f>
        <v>50</v>
      </c>
      <c r="I14" s="65">
        <f t="shared" si="0"/>
        <v>0</v>
      </c>
    </row>
    <row r="15" spans="1:9" s="48" customFormat="1" ht="14.25" thickTop="1" thickBot="1">
      <c r="A15" s="13" t="s">
        <v>7</v>
      </c>
      <c r="B15" s="272">
        <v>42</v>
      </c>
      <c r="C15" s="55"/>
      <c r="D15" s="57"/>
      <c r="E15" s="61"/>
      <c r="G15" s="64">
        <f>SUM(STEC!B15+D15)</f>
        <v>36</v>
      </c>
      <c r="I15" s="65">
        <f t="shared" si="0"/>
        <v>0</v>
      </c>
    </row>
    <row r="16" spans="1:9" s="48" customFormat="1" ht="13.5" thickTop="1">
      <c r="A16" s="13" t="s">
        <v>8</v>
      </c>
      <c r="B16" s="272">
        <v>53</v>
      </c>
      <c r="C16" s="55"/>
      <c r="D16" s="57"/>
      <c r="E16" s="78"/>
      <c r="G16" s="64">
        <f>SUM(STEC!B16+D16)</f>
        <v>38</v>
      </c>
      <c r="I16" s="65">
        <f t="shared" si="0"/>
        <v>0</v>
      </c>
    </row>
    <row r="17" spans="1:9" s="48" customFormat="1" ht="13.5" thickBot="1"/>
    <row r="18" spans="1:9" s="48" customFormat="1" ht="14.25" thickTop="1" thickBot="1">
      <c r="A18" s="66" t="s">
        <v>1</v>
      </c>
      <c r="B18" s="45">
        <f>SUM(B7:B16)</f>
        <v>407</v>
      </c>
      <c r="C18" s="44">
        <f>SUM(C7:C16)</f>
        <v>0</v>
      </c>
      <c r="D18" s="45">
        <f>SUM(D7:D16)</f>
        <v>0</v>
      </c>
      <c r="E18" s="46">
        <f>SUM(E7:E16)</f>
        <v>0</v>
      </c>
      <c r="F18" s="53"/>
      <c r="G18" s="45">
        <f>SUM(G7:G16)</f>
        <v>475</v>
      </c>
      <c r="I18" s="63">
        <f>SUM(I7:I16)</f>
        <v>0</v>
      </c>
    </row>
    <row r="19" spans="1:9" s="48" customFormat="1" ht="13.5" thickTop="1"/>
    <row r="20" spans="1:9" s="48" customFormat="1"/>
    <row r="21" spans="1:9" s="48" customFormat="1"/>
    <row r="22" spans="1:9" s="48" customFormat="1"/>
    <row r="23" spans="1:9" s="48" customFormat="1"/>
    <row r="24" spans="1:9" s="48" customFormat="1"/>
    <row r="25" spans="1:9" s="48" customFormat="1"/>
    <row r="26" spans="1:9" s="48" customFormat="1"/>
    <row r="27" spans="1:9" s="48" customFormat="1"/>
    <row r="28" spans="1:9" s="48" customFormat="1"/>
    <row r="29" spans="1:9" s="48" customFormat="1"/>
    <row r="30" spans="1:9" s="48" customFormat="1"/>
    <row r="31" spans="1:9" s="48" customFormat="1"/>
    <row r="32" spans="1: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48" customFormat="1"/>
    <row r="150" s="48" customFormat="1"/>
    <row r="151" s="48" customFormat="1"/>
    <row r="152" s="48" customFormat="1"/>
    <row r="153" s="48" customFormat="1"/>
    <row r="154" s="48" customFormat="1"/>
    <row r="155" s="48" customFormat="1"/>
    <row r="156" s="48" customFormat="1"/>
    <row r="157" s="48" customFormat="1"/>
    <row r="158" s="48" customFormat="1"/>
    <row r="159" s="48" customFormat="1"/>
    <row r="160" s="48" customFormat="1"/>
    <row r="161" s="48" customFormat="1"/>
    <row r="162" s="48" customFormat="1"/>
    <row r="163" s="48" customFormat="1"/>
    <row r="164" s="48" customFormat="1"/>
    <row r="165" s="48" customFormat="1"/>
    <row r="166" s="48" customFormat="1"/>
    <row r="167" s="48" customFormat="1"/>
    <row r="168" s="48" customFormat="1"/>
    <row r="169" s="48" customFormat="1"/>
    <row r="170" s="48" customFormat="1"/>
    <row r="171" s="48" customFormat="1"/>
    <row r="172" s="48" customFormat="1"/>
    <row r="173" s="48" customFormat="1"/>
    <row r="174" s="48" customFormat="1"/>
    <row r="175" s="48" customFormat="1"/>
    <row r="176" s="48" customFormat="1"/>
    <row r="177" s="48" customFormat="1"/>
    <row r="178" s="48" customFormat="1"/>
    <row r="179" s="48" customFormat="1"/>
    <row r="180" s="48" customFormat="1"/>
    <row r="181" s="48" customFormat="1"/>
    <row r="182" s="48" customFormat="1"/>
    <row r="183" s="48" customFormat="1"/>
    <row r="184" s="48" customFormat="1"/>
    <row r="185" s="48" customFormat="1"/>
    <row r="186" s="48" customFormat="1"/>
    <row r="187" s="48" customFormat="1"/>
    <row r="188" s="48" customFormat="1"/>
    <row r="189" s="48" customFormat="1"/>
    <row r="190" s="48" customFormat="1"/>
    <row r="191" s="48" customFormat="1"/>
    <row r="192" s="48" customFormat="1"/>
    <row r="193" s="48" customFormat="1"/>
    <row r="194" s="48" customFormat="1"/>
    <row r="195" s="48" customFormat="1"/>
    <row r="196" s="48" customFormat="1"/>
    <row r="197" s="48" customFormat="1"/>
    <row r="198" s="48" customFormat="1"/>
    <row r="199" s="48" customFormat="1"/>
    <row r="200" s="48" customFormat="1"/>
    <row r="201" s="48" customFormat="1"/>
    <row r="202" s="48" customFormat="1"/>
    <row r="203" s="48" customFormat="1"/>
    <row r="204" s="48" customFormat="1"/>
    <row r="205" s="48" customFormat="1"/>
    <row r="206" s="48" customFormat="1"/>
    <row r="207" s="48" customFormat="1"/>
    <row r="208" s="48" customFormat="1"/>
    <row r="209" s="48" customFormat="1"/>
    <row r="210" s="48" customFormat="1"/>
    <row r="211" s="48" customFormat="1"/>
    <row r="212" s="48" customFormat="1"/>
    <row r="213" s="48" customFormat="1"/>
    <row r="214" s="48" customFormat="1"/>
    <row r="215" s="48" customFormat="1"/>
    <row r="216" s="48" customFormat="1"/>
    <row r="217" s="48" customFormat="1"/>
    <row r="218" s="48" customFormat="1"/>
    <row r="219" s="48" customFormat="1"/>
    <row r="220" s="48" customFormat="1"/>
    <row r="221" s="48" customFormat="1"/>
    <row r="222" s="48" customFormat="1"/>
    <row r="223" s="48" customFormat="1"/>
    <row r="224" s="48" customFormat="1"/>
    <row r="225" s="48" customFormat="1"/>
    <row r="226" s="48" customFormat="1"/>
    <row r="227" s="48" customFormat="1"/>
    <row r="228" s="48" customFormat="1"/>
    <row r="229" s="48" customFormat="1"/>
    <row r="230" s="48" customFormat="1"/>
    <row r="231" s="48" customFormat="1"/>
    <row r="232" s="48" customFormat="1"/>
    <row r="233" s="48" customFormat="1"/>
    <row r="234" s="48" customFormat="1"/>
    <row r="235" s="48" customFormat="1"/>
    <row r="236" s="48" customFormat="1"/>
    <row r="237" s="48" customFormat="1"/>
    <row r="238" s="48" customFormat="1"/>
    <row r="239" s="48" customFormat="1"/>
    <row r="240" s="48" customFormat="1"/>
    <row r="241" s="48" customFormat="1"/>
    <row r="242" s="48" customFormat="1"/>
    <row r="243" s="48" customFormat="1"/>
    <row r="244" s="48" customFormat="1"/>
    <row r="245" s="48" customFormat="1"/>
    <row r="246" s="48" customFormat="1"/>
    <row r="247" s="48" customFormat="1"/>
    <row r="248" s="48" customFormat="1"/>
    <row r="249" s="48" customFormat="1"/>
    <row r="250" s="48" customFormat="1"/>
    <row r="251" s="48" customFormat="1"/>
    <row r="252" s="48" customFormat="1"/>
    <row r="253" s="48" customFormat="1"/>
    <row r="254" s="48" customFormat="1"/>
    <row r="255" s="48" customFormat="1"/>
    <row r="256" s="48" customFormat="1"/>
    <row r="257" s="48" customFormat="1"/>
    <row r="258" s="48" customFormat="1"/>
    <row r="259" s="48" customFormat="1"/>
    <row r="260" s="48" customFormat="1"/>
    <row r="261" s="48" customFormat="1"/>
    <row r="262" s="48" customFormat="1"/>
    <row r="263" s="48" customFormat="1"/>
    <row r="264" s="48" customFormat="1"/>
    <row r="265" s="48" customFormat="1"/>
    <row r="266" s="48" customFormat="1"/>
    <row r="267" s="48" customFormat="1"/>
    <row r="268" s="48" customFormat="1"/>
    <row r="269" s="48" customFormat="1"/>
    <row r="270" s="48" customFormat="1"/>
    <row r="271" s="48" customFormat="1"/>
    <row r="272" s="48" customFormat="1"/>
    <row r="273" s="48" customFormat="1"/>
    <row r="274" s="48" customFormat="1"/>
    <row r="275" s="48" customFormat="1"/>
    <row r="276" s="48" customFormat="1"/>
    <row r="277" s="48" customFormat="1"/>
    <row r="278" s="48" customFormat="1"/>
    <row r="279" s="48" customFormat="1"/>
    <row r="280" s="48" customFormat="1"/>
    <row r="281" s="48" customFormat="1"/>
    <row r="282" s="48" customFormat="1"/>
    <row r="283" s="48" customFormat="1"/>
    <row r="284" s="48" customFormat="1"/>
    <row r="285" s="48" customFormat="1"/>
    <row r="286" s="48" customFormat="1"/>
    <row r="287" s="48" customFormat="1"/>
    <row r="288" s="48" customFormat="1"/>
    <row r="289" s="48" customFormat="1"/>
    <row r="290" s="48" customFormat="1"/>
    <row r="291" s="48" customFormat="1"/>
    <row r="292" s="48" customFormat="1"/>
    <row r="293" s="48" customFormat="1"/>
    <row r="294" s="48" customFormat="1"/>
    <row r="295" s="48" customFormat="1"/>
    <row r="296" s="48" customFormat="1"/>
    <row r="297" s="48" customFormat="1"/>
    <row r="298" s="48" customFormat="1"/>
    <row r="299" s="48" customFormat="1"/>
    <row r="300" s="48" customFormat="1"/>
    <row r="301" s="48" customFormat="1"/>
    <row r="302" s="48" customFormat="1"/>
    <row r="303" s="48" customFormat="1"/>
    <row r="304" s="48" customFormat="1"/>
    <row r="305" s="48" customFormat="1"/>
    <row r="306" s="48" customFormat="1"/>
    <row r="307" s="48" customFormat="1"/>
    <row r="308" s="48" customFormat="1"/>
    <row r="309" s="48" customFormat="1"/>
    <row r="310" s="48" customFormat="1"/>
    <row r="311" s="48" customFormat="1"/>
    <row r="312" s="48" customFormat="1"/>
    <row r="313" s="48" customFormat="1"/>
    <row r="314" s="48" customFormat="1"/>
    <row r="315" s="48" customFormat="1"/>
    <row r="316" s="48" customFormat="1"/>
    <row r="317" s="48" customFormat="1"/>
    <row r="318" s="48" customFormat="1"/>
    <row r="319" s="48" customFormat="1"/>
    <row r="320" s="48" customFormat="1"/>
    <row r="321" s="48" customFormat="1"/>
    <row r="322" s="48" customFormat="1"/>
    <row r="323" s="48" customFormat="1"/>
    <row r="324" s="48" customFormat="1"/>
    <row r="325" s="48" customFormat="1"/>
    <row r="326" s="48" customFormat="1"/>
    <row r="327" s="48" customFormat="1"/>
    <row r="328" s="48" customFormat="1"/>
    <row r="329" s="48" customFormat="1"/>
    <row r="330" s="48" customFormat="1"/>
    <row r="331" s="48" customFormat="1"/>
    <row r="332" s="48" customFormat="1"/>
    <row r="333" s="48" customFormat="1"/>
    <row r="334" s="48" customFormat="1"/>
    <row r="335" s="48" customFormat="1"/>
    <row r="336" s="48" customFormat="1"/>
    <row r="337" s="48" customFormat="1"/>
    <row r="338" s="48" customFormat="1"/>
    <row r="339" s="48" customFormat="1"/>
    <row r="340" s="48" customFormat="1"/>
    <row r="341" s="48" customFormat="1"/>
    <row r="342" s="48" customFormat="1"/>
    <row r="343" s="48" customFormat="1"/>
    <row r="344" s="48" customFormat="1"/>
    <row r="345" s="48" customFormat="1"/>
    <row r="346" s="48" customFormat="1"/>
    <row r="347" s="48" customFormat="1"/>
    <row r="348" s="48" customFormat="1"/>
    <row r="349" s="48" customFormat="1"/>
    <row r="350" s="48" customFormat="1"/>
    <row r="351" s="48" customFormat="1"/>
    <row r="352" s="48" customFormat="1"/>
    <row r="353" s="48" customFormat="1"/>
    <row r="354" s="48" customFormat="1"/>
    <row r="355" s="48" customFormat="1"/>
    <row r="356" s="48" customFormat="1"/>
    <row r="357" s="48" customFormat="1"/>
    <row r="358" s="48" customFormat="1"/>
    <row r="359" s="48" customFormat="1"/>
    <row r="360" s="48" customFormat="1"/>
    <row r="361" s="48" customFormat="1"/>
    <row r="362" s="48" customFormat="1"/>
    <row r="363" s="48" customFormat="1"/>
    <row r="364" s="48" customFormat="1"/>
    <row r="365" s="48" customFormat="1"/>
    <row r="366" s="48" customFormat="1"/>
    <row r="367" s="48" customFormat="1"/>
    <row r="368" s="48" customFormat="1"/>
    <row r="369" s="48" customFormat="1"/>
    <row r="370" s="48" customFormat="1"/>
    <row r="371" s="48" customFormat="1"/>
    <row r="372" s="48" customFormat="1"/>
    <row r="373" s="48" customFormat="1"/>
    <row r="374" s="48" customFormat="1"/>
    <row r="375" s="48" customFormat="1"/>
    <row r="376" s="48" customFormat="1"/>
    <row r="377" s="48" customFormat="1"/>
    <row r="378" s="48" customFormat="1"/>
    <row r="379" s="48" customFormat="1"/>
    <row r="380" s="48" customFormat="1"/>
    <row r="381" s="48" customFormat="1"/>
    <row r="382" s="48" customFormat="1"/>
    <row r="383" s="48" customFormat="1"/>
    <row r="384" s="48" customFormat="1"/>
    <row r="385" s="48" customFormat="1"/>
    <row r="386" s="48" customFormat="1"/>
    <row r="387" s="48" customFormat="1"/>
    <row r="388" s="48" customFormat="1"/>
    <row r="389" s="48" customFormat="1"/>
    <row r="390" s="48" customFormat="1"/>
    <row r="391" s="48" customFormat="1"/>
    <row r="392" s="48" customFormat="1"/>
    <row r="393" s="48" customFormat="1"/>
    <row r="394" s="48" customFormat="1"/>
    <row r="395" s="48" customFormat="1"/>
    <row r="396" s="48" customFormat="1"/>
    <row r="397" s="48" customFormat="1"/>
    <row r="398" s="48" customFormat="1"/>
    <row r="399" s="48" customFormat="1"/>
    <row r="400" s="48" customFormat="1"/>
    <row r="401" s="48" customFormat="1"/>
    <row r="402" s="48" customFormat="1"/>
    <row r="403" s="48" customFormat="1"/>
    <row r="404" s="48" customFormat="1"/>
    <row r="405" s="48" customFormat="1"/>
    <row r="406" s="48" customFormat="1"/>
    <row r="407" s="48" customFormat="1"/>
    <row r="408" s="48" customFormat="1"/>
    <row r="409" s="48" customFormat="1"/>
    <row r="410" s="48" customFormat="1"/>
    <row r="411" s="48" customFormat="1"/>
    <row r="412" s="48" customFormat="1"/>
    <row r="413" s="48" customFormat="1"/>
    <row r="414" s="48" customFormat="1"/>
    <row r="415" s="48" customFormat="1"/>
    <row r="416" s="48" customFormat="1"/>
    <row r="417" s="48" customFormat="1"/>
    <row r="418" s="48" customFormat="1"/>
    <row r="419" s="48" customFormat="1"/>
    <row r="420" s="48" customFormat="1"/>
    <row r="421" s="48" customFormat="1"/>
    <row r="422" s="48" customFormat="1"/>
    <row r="423" s="48" customFormat="1"/>
    <row r="424" s="48" customFormat="1"/>
    <row r="425" s="48" customFormat="1"/>
    <row r="426" s="48" customFormat="1"/>
    <row r="427" s="48" customFormat="1"/>
    <row r="428" s="48" customFormat="1"/>
    <row r="429" s="48" customFormat="1"/>
    <row r="430" s="48" customFormat="1"/>
    <row r="431" s="48" customFormat="1"/>
    <row r="432" s="48" customFormat="1"/>
    <row r="433" s="48" customFormat="1"/>
    <row r="434" s="48" customFormat="1"/>
    <row r="435" s="48" customFormat="1"/>
    <row r="436" s="48" customFormat="1"/>
    <row r="437" s="48" customFormat="1"/>
    <row r="438" s="48" customFormat="1"/>
    <row r="439" s="48" customFormat="1"/>
    <row r="440" s="48" customFormat="1"/>
    <row r="441" s="48" customFormat="1"/>
    <row r="442" s="48" customFormat="1"/>
    <row r="443" s="48" customFormat="1"/>
    <row r="444" s="48" customFormat="1"/>
    <row r="445" s="48" customFormat="1"/>
    <row r="446" s="48" customFormat="1"/>
    <row r="447" s="48" customFormat="1"/>
    <row r="448" s="48" customFormat="1"/>
    <row r="449" s="48" customFormat="1"/>
    <row r="450" s="48" customFormat="1"/>
    <row r="451" s="48" customFormat="1"/>
    <row r="452" s="48" customFormat="1"/>
    <row r="453" s="48" customFormat="1"/>
    <row r="454" s="48" customFormat="1"/>
    <row r="455" s="48" customFormat="1"/>
    <row r="456" s="48" customFormat="1"/>
    <row r="457" s="48" customFormat="1"/>
    <row r="458" s="48" customFormat="1"/>
    <row r="459" s="48" customFormat="1"/>
    <row r="460" s="48" customFormat="1"/>
    <row r="461" s="48" customFormat="1"/>
    <row r="462" s="48" customFormat="1"/>
    <row r="463" s="48" customFormat="1"/>
    <row r="464" s="48" customFormat="1"/>
    <row r="465" s="48" customFormat="1"/>
    <row r="466" s="48" customFormat="1"/>
    <row r="467" s="48" customFormat="1"/>
    <row r="468" s="48" customFormat="1"/>
    <row r="469" s="48" customFormat="1"/>
    <row r="470" s="48" customFormat="1"/>
    <row r="471" s="48" customFormat="1"/>
    <row r="472" s="48" customFormat="1"/>
    <row r="473" s="48" customFormat="1"/>
    <row r="474" s="48" customFormat="1"/>
    <row r="475" s="48" customFormat="1"/>
    <row r="476" s="48" customFormat="1"/>
    <row r="477" s="48" customFormat="1"/>
    <row r="478" s="48" customFormat="1"/>
    <row r="479" s="48" customFormat="1"/>
    <row r="480" s="48" customFormat="1"/>
    <row r="481" s="48" customFormat="1"/>
    <row r="482" s="48" customFormat="1"/>
    <row r="483" s="48" customFormat="1"/>
    <row r="484" s="48" customFormat="1"/>
    <row r="485" s="48" customFormat="1"/>
    <row r="486" s="48" customFormat="1"/>
    <row r="487" s="48" customFormat="1"/>
    <row r="488" s="48" customFormat="1"/>
    <row r="489" s="48" customFormat="1"/>
    <row r="490" s="48" customFormat="1"/>
    <row r="491" s="48" customFormat="1"/>
    <row r="492" s="48" customFormat="1"/>
    <row r="493" s="48" customFormat="1"/>
    <row r="494" s="48" customFormat="1"/>
    <row r="495" s="48" customFormat="1"/>
    <row r="496" s="48" customFormat="1"/>
    <row r="497" s="48" customFormat="1"/>
    <row r="498" s="48" customFormat="1"/>
    <row r="499" s="48" customFormat="1"/>
    <row r="500" s="48" customFormat="1"/>
    <row r="501" s="48" customFormat="1"/>
    <row r="502" s="48" customFormat="1"/>
    <row r="503" s="48" customFormat="1"/>
    <row r="504" s="48" customFormat="1"/>
    <row r="505" s="48" customFormat="1"/>
    <row r="506" s="48" customFormat="1"/>
    <row r="507" s="48" customFormat="1"/>
    <row r="508" s="48" customFormat="1"/>
    <row r="509" s="48" customFormat="1"/>
    <row r="510" s="48" customFormat="1"/>
    <row r="511" s="48" customFormat="1"/>
    <row r="512" s="48" customFormat="1"/>
    <row r="513" s="48" customFormat="1"/>
    <row r="514" s="48" customFormat="1"/>
    <row r="515" s="48" customFormat="1"/>
    <row r="516" s="48" customFormat="1"/>
    <row r="517" s="48" customFormat="1"/>
    <row r="518" s="48" customFormat="1"/>
    <row r="519" s="48" customFormat="1"/>
    <row r="520" s="48" customFormat="1"/>
    <row r="521" s="48" customFormat="1"/>
    <row r="522" s="48" customFormat="1"/>
    <row r="523" s="48" customFormat="1"/>
    <row r="524" s="48" customFormat="1"/>
    <row r="525" s="48" customFormat="1"/>
    <row r="526" s="48" customFormat="1"/>
    <row r="527" s="48" customFormat="1"/>
    <row r="528" s="48" customFormat="1"/>
    <row r="529" s="48" customFormat="1"/>
    <row r="530" s="48" customFormat="1"/>
    <row r="531" s="48" customFormat="1"/>
    <row r="532" s="48" customFormat="1"/>
    <row r="533" s="48" customFormat="1"/>
    <row r="534" s="48" customFormat="1"/>
    <row r="535" s="48" customFormat="1"/>
    <row r="536" s="48" customFormat="1"/>
    <row r="537" s="48" customFormat="1"/>
    <row r="538" s="48" customFormat="1"/>
    <row r="539" s="48" customFormat="1"/>
    <row r="540" s="48" customFormat="1"/>
    <row r="541" s="48" customFormat="1"/>
    <row r="542" s="48" customFormat="1"/>
    <row r="543" s="48" customFormat="1"/>
    <row r="544" s="48" customFormat="1"/>
    <row r="545" s="48" customFormat="1"/>
    <row r="546" s="48" customFormat="1"/>
    <row r="547" s="48" customFormat="1"/>
    <row r="548" s="48" customFormat="1"/>
    <row r="549" s="48" customFormat="1"/>
    <row r="550" s="48" customFormat="1"/>
    <row r="551" s="48" customFormat="1"/>
    <row r="552" s="48" customFormat="1"/>
    <row r="553" s="48" customFormat="1"/>
    <row r="554" s="48" customFormat="1"/>
    <row r="555" s="48" customFormat="1"/>
    <row r="556" s="48" customFormat="1"/>
    <row r="557" s="48" customFormat="1"/>
    <row r="558" s="48" customFormat="1"/>
    <row r="559" s="48" customFormat="1"/>
    <row r="560" s="48" customFormat="1"/>
    <row r="561" s="48" customFormat="1"/>
    <row r="562" s="48" customFormat="1"/>
    <row r="563" s="48" customFormat="1"/>
    <row r="564" s="48" customFormat="1"/>
    <row r="565" s="48" customFormat="1"/>
    <row r="566" s="48" customFormat="1"/>
    <row r="567" s="48" customFormat="1"/>
    <row r="568" s="48" customFormat="1"/>
    <row r="569" s="48" customFormat="1"/>
    <row r="570" s="48" customFormat="1"/>
    <row r="571" s="48" customFormat="1"/>
    <row r="572" s="48" customFormat="1"/>
    <row r="573" s="48" customFormat="1"/>
    <row r="574" s="48" customFormat="1"/>
    <row r="575" s="48" customFormat="1"/>
    <row r="576" s="48" customFormat="1"/>
    <row r="577" s="48" customFormat="1"/>
    <row r="578" s="48" customFormat="1"/>
    <row r="579" s="48" customFormat="1"/>
    <row r="580" s="48" customFormat="1"/>
    <row r="581" s="48" customFormat="1"/>
    <row r="582" s="48" customFormat="1"/>
    <row r="583" s="48" customFormat="1"/>
    <row r="584" s="48" customFormat="1"/>
    <row r="585" s="48" customFormat="1"/>
    <row r="586" s="48" customFormat="1"/>
    <row r="587" s="48" customFormat="1"/>
    <row r="588" s="48" customFormat="1"/>
    <row r="589" s="48" customFormat="1"/>
    <row r="590" s="48" customFormat="1"/>
    <row r="591" s="48" customFormat="1"/>
    <row r="592" s="48" customFormat="1"/>
    <row r="593" s="48" customFormat="1"/>
    <row r="594" s="48" customFormat="1"/>
    <row r="595" s="48" customFormat="1"/>
    <row r="596" s="48" customFormat="1"/>
    <row r="597" s="48" customFormat="1"/>
    <row r="598" s="48" customFormat="1"/>
    <row r="599" s="48" customFormat="1"/>
    <row r="600" s="48" customFormat="1"/>
    <row r="601" s="48" customFormat="1"/>
    <row r="602" s="48" customFormat="1"/>
    <row r="603" s="48" customFormat="1"/>
    <row r="604" s="48" customFormat="1"/>
    <row r="605" s="48" customFormat="1"/>
    <row r="606" s="48" customFormat="1"/>
    <row r="607" s="48" customFormat="1"/>
    <row r="608" s="48" customFormat="1"/>
    <row r="609" s="48" customFormat="1"/>
    <row r="610" s="48" customFormat="1"/>
    <row r="611" s="48" customFormat="1"/>
    <row r="612" s="48" customFormat="1"/>
    <row r="613" s="48" customFormat="1"/>
    <row r="614" s="48" customFormat="1"/>
    <row r="615" s="48" customFormat="1"/>
    <row r="616" s="48" customFormat="1"/>
    <row r="617" s="48" customFormat="1"/>
    <row r="618" s="48" customFormat="1"/>
    <row r="619" s="48" customFormat="1"/>
    <row r="620" s="48" customFormat="1"/>
    <row r="621" s="48" customFormat="1"/>
    <row r="622" s="48" customFormat="1"/>
    <row r="623" s="48" customFormat="1"/>
    <row r="624" s="48" customFormat="1"/>
    <row r="625" s="48" customFormat="1"/>
    <row r="626" s="48" customFormat="1"/>
    <row r="627" s="48" customFormat="1"/>
    <row r="628" s="48" customFormat="1"/>
    <row r="629" s="48" customFormat="1"/>
    <row r="630" s="48" customFormat="1"/>
    <row r="631" s="48" customFormat="1"/>
    <row r="632" s="48" customFormat="1"/>
    <row r="633" s="48" customFormat="1"/>
    <row r="634" s="48" customFormat="1"/>
    <row r="635" s="48" customFormat="1"/>
    <row r="636" s="48" customFormat="1"/>
    <row r="637" s="48" customFormat="1"/>
    <row r="638" s="48" customFormat="1"/>
    <row r="639" s="48" customFormat="1"/>
    <row r="640" s="48" customFormat="1"/>
    <row r="641" s="48" customFormat="1"/>
    <row r="642" s="48" customFormat="1"/>
    <row r="643" s="48" customFormat="1"/>
    <row r="644" s="48" customFormat="1"/>
    <row r="645" s="48" customFormat="1"/>
    <row r="646" s="48" customFormat="1"/>
    <row r="647" s="48" customFormat="1"/>
    <row r="648" s="48" customFormat="1"/>
    <row r="649" s="48" customFormat="1"/>
    <row r="650" s="48" customFormat="1"/>
    <row r="651" s="48" customFormat="1"/>
    <row r="652" s="48" customFormat="1"/>
    <row r="653" s="48" customFormat="1"/>
    <row r="654" s="48" customFormat="1"/>
    <row r="655" s="48" customFormat="1"/>
    <row r="656" s="48" customFormat="1"/>
    <row r="657" s="48" customFormat="1"/>
    <row r="658" s="48" customFormat="1"/>
    <row r="659" s="48" customFormat="1"/>
    <row r="660" s="48" customFormat="1"/>
    <row r="661" s="48" customFormat="1"/>
    <row r="662" s="48" customFormat="1"/>
    <row r="663" s="48" customFormat="1"/>
    <row r="664" s="48" customFormat="1"/>
    <row r="665" s="48" customFormat="1"/>
    <row r="666" s="48" customFormat="1"/>
    <row r="667" s="48" customFormat="1"/>
    <row r="668" s="48" customFormat="1"/>
    <row r="669" s="48" customFormat="1"/>
    <row r="670" s="48" customFormat="1"/>
    <row r="671" s="48" customFormat="1"/>
    <row r="672" s="48" customFormat="1"/>
    <row r="673" s="48" customFormat="1"/>
    <row r="674" s="48" customFormat="1"/>
    <row r="675" s="48" customFormat="1"/>
    <row r="676" s="48" customFormat="1"/>
    <row r="677" s="48" customFormat="1"/>
    <row r="678" s="48" customFormat="1"/>
    <row r="679" s="48" customFormat="1"/>
    <row r="680" s="48" customFormat="1"/>
    <row r="681" s="48" customFormat="1"/>
    <row r="682" s="48" customFormat="1"/>
    <row r="683" s="48" customFormat="1"/>
    <row r="684" s="48" customFormat="1"/>
    <row r="685" s="48" customFormat="1"/>
    <row r="686" s="48" customFormat="1"/>
    <row r="687" s="48" customFormat="1"/>
    <row r="688" s="48" customFormat="1"/>
    <row r="689" s="48" customFormat="1"/>
    <row r="690" s="48" customFormat="1"/>
    <row r="691" s="48" customFormat="1"/>
    <row r="692" s="48" customFormat="1"/>
    <row r="693" s="48" customFormat="1"/>
    <row r="694" s="48" customFormat="1"/>
    <row r="695" s="48" customFormat="1"/>
    <row r="696" s="48" customFormat="1"/>
    <row r="697" s="48" customFormat="1"/>
    <row r="698" s="48" customFormat="1"/>
    <row r="699" s="48" customFormat="1"/>
    <row r="700" s="48" customFormat="1"/>
    <row r="701" s="48" customFormat="1"/>
    <row r="702" s="48" customFormat="1"/>
    <row r="703" s="48" customFormat="1"/>
    <row r="704" s="48" customFormat="1"/>
    <row r="705" s="48" customFormat="1"/>
    <row r="706" s="48" customFormat="1"/>
    <row r="707" s="48" customFormat="1"/>
    <row r="708" s="48" customFormat="1"/>
    <row r="709" s="48" customFormat="1"/>
    <row r="710" s="48" customFormat="1"/>
    <row r="711" s="48" customFormat="1"/>
    <row r="712" s="48" customFormat="1"/>
    <row r="713" s="48" customFormat="1"/>
    <row r="714" s="48" customFormat="1"/>
    <row r="715" s="48" customFormat="1"/>
    <row r="716" s="48" customFormat="1"/>
    <row r="717" s="48" customFormat="1"/>
    <row r="718" s="48" customFormat="1"/>
    <row r="719" s="48" customFormat="1"/>
    <row r="720" s="48" customFormat="1"/>
    <row r="721" s="48" customFormat="1"/>
    <row r="722" s="48" customFormat="1"/>
    <row r="723" s="48" customFormat="1"/>
    <row r="724" s="48" customFormat="1"/>
    <row r="725" s="48" customFormat="1"/>
    <row r="726" s="48" customFormat="1"/>
    <row r="727" s="48" customFormat="1"/>
    <row r="728" s="48" customFormat="1"/>
    <row r="729" s="48" customFormat="1"/>
    <row r="730" s="48" customFormat="1"/>
    <row r="731" s="48" customFormat="1"/>
    <row r="732" s="48" customFormat="1"/>
    <row r="733" s="48" customFormat="1"/>
    <row r="734" s="48" customFormat="1"/>
    <row r="735" s="48" customFormat="1"/>
    <row r="736" s="48" customFormat="1"/>
    <row r="737" s="48" customFormat="1"/>
    <row r="738" s="48" customFormat="1"/>
    <row r="739" s="48" customFormat="1"/>
    <row r="740" s="48" customFormat="1"/>
    <row r="741" s="48" customFormat="1"/>
    <row r="742" s="48" customFormat="1"/>
    <row r="743" s="48" customFormat="1"/>
    <row r="744" s="48" customFormat="1"/>
    <row r="745" s="48" customFormat="1"/>
    <row r="746" s="48" customFormat="1"/>
    <row r="747" s="48" customFormat="1"/>
    <row r="748" s="48" customFormat="1"/>
    <row r="749" s="48" customFormat="1"/>
    <row r="750" s="48" customFormat="1"/>
    <row r="751" s="48" customFormat="1"/>
    <row r="752" s="48" customFormat="1"/>
    <row r="753" s="48" customFormat="1"/>
    <row r="754" s="48" customFormat="1"/>
    <row r="755" s="48" customFormat="1"/>
    <row r="756" s="48" customFormat="1"/>
    <row r="757" s="48" customFormat="1"/>
    <row r="758" s="48" customFormat="1"/>
    <row r="759" s="48" customFormat="1"/>
    <row r="760" s="48" customFormat="1"/>
    <row r="761" s="48" customFormat="1"/>
    <row r="762" s="48" customFormat="1"/>
    <row r="763" s="48" customFormat="1"/>
    <row r="764" s="48" customFormat="1"/>
    <row r="765" s="48" customFormat="1"/>
    <row r="766" s="48" customFormat="1"/>
    <row r="767" s="48" customFormat="1"/>
    <row r="768" s="48" customFormat="1"/>
    <row r="769" s="48" customFormat="1"/>
    <row r="770" s="48" customFormat="1"/>
    <row r="771" s="48" customFormat="1"/>
    <row r="772" s="48" customFormat="1"/>
    <row r="773" s="48" customFormat="1"/>
    <row r="774" s="48" customFormat="1"/>
    <row r="775" s="48" customFormat="1"/>
    <row r="776" s="48" customFormat="1"/>
    <row r="777" s="48" customFormat="1"/>
    <row r="778" s="48" customFormat="1"/>
    <row r="779" s="48" customFormat="1"/>
    <row r="780" s="48" customFormat="1"/>
    <row r="781" s="48" customFormat="1"/>
    <row r="782" s="48" customFormat="1"/>
    <row r="783" s="48" customFormat="1"/>
    <row r="784" s="48" customFormat="1"/>
    <row r="785" s="48" customFormat="1"/>
    <row r="786" s="48" customFormat="1"/>
    <row r="787" s="48" customFormat="1"/>
    <row r="788" s="48" customFormat="1"/>
    <row r="789" s="48" customFormat="1"/>
    <row r="790" s="48" customFormat="1"/>
    <row r="791" s="48" customFormat="1"/>
    <row r="792" s="48" customFormat="1"/>
    <row r="793" s="48" customFormat="1"/>
    <row r="794" s="48" customFormat="1"/>
    <row r="795" s="48" customFormat="1"/>
    <row r="796" s="48" customFormat="1"/>
    <row r="797" s="48" customFormat="1"/>
    <row r="798" s="48" customFormat="1"/>
    <row r="799" s="48" customFormat="1"/>
    <row r="800" s="48" customFormat="1"/>
    <row r="801" s="48" customFormat="1"/>
    <row r="802" s="48" customFormat="1"/>
    <row r="803" s="48" customFormat="1"/>
    <row r="804" s="48" customFormat="1"/>
    <row r="805" s="48" customFormat="1"/>
    <row r="806" s="48" customFormat="1"/>
    <row r="807" s="48" customFormat="1"/>
    <row r="808" s="48" customFormat="1"/>
    <row r="809" s="48" customFormat="1"/>
    <row r="810" s="48" customFormat="1"/>
    <row r="811" s="48" customFormat="1"/>
    <row r="812" s="48" customFormat="1"/>
    <row r="813" s="48" customFormat="1"/>
    <row r="814" s="48" customFormat="1"/>
    <row r="815" s="48" customFormat="1"/>
    <row r="816" s="48" customFormat="1"/>
    <row r="817" s="48" customFormat="1"/>
    <row r="818" s="48" customFormat="1"/>
    <row r="819" s="48" customFormat="1"/>
    <row r="820" s="48" customFormat="1"/>
    <row r="821" s="48" customFormat="1"/>
    <row r="822" s="48" customFormat="1"/>
    <row r="823" s="48" customFormat="1"/>
    <row r="824" s="48" customFormat="1"/>
    <row r="825" s="48" customFormat="1"/>
    <row r="826" s="48" customFormat="1"/>
    <row r="827" s="48" customFormat="1"/>
    <row r="828" s="48" customFormat="1"/>
    <row r="829" s="48" customFormat="1"/>
    <row r="830" s="48" customFormat="1"/>
    <row r="831" s="48" customFormat="1"/>
    <row r="832" s="48" customFormat="1"/>
    <row r="833" s="48" customFormat="1"/>
    <row r="834" s="48" customFormat="1"/>
    <row r="835" s="48" customFormat="1"/>
    <row r="836" s="48" customFormat="1"/>
    <row r="837" s="48" customFormat="1"/>
    <row r="838" s="48" customFormat="1"/>
    <row r="839" s="48" customFormat="1"/>
    <row r="840" s="48" customFormat="1"/>
    <row r="841" s="48" customFormat="1"/>
    <row r="842" s="48" customFormat="1"/>
    <row r="843" s="48" customFormat="1"/>
    <row r="844" s="48" customFormat="1"/>
    <row r="845" s="48" customFormat="1"/>
    <row r="846" s="48" customFormat="1"/>
    <row r="847" s="48" customFormat="1"/>
    <row r="848" s="48" customFormat="1"/>
    <row r="849" s="48" customFormat="1"/>
    <row r="850" s="48" customFormat="1"/>
    <row r="851" s="48" customFormat="1"/>
    <row r="852" s="48" customFormat="1"/>
    <row r="853" s="48" customFormat="1"/>
    <row r="854" s="48" customFormat="1"/>
    <row r="855" s="48" customFormat="1"/>
    <row r="856" s="48" customFormat="1"/>
    <row r="857" s="48" customFormat="1"/>
    <row r="858" s="48" customFormat="1"/>
    <row r="859" s="48" customFormat="1"/>
    <row r="860" s="48" customFormat="1"/>
    <row r="861" s="48" customFormat="1"/>
    <row r="862" s="48" customFormat="1"/>
    <row r="863" s="48" customFormat="1"/>
    <row r="864" s="48" customFormat="1"/>
    <row r="865" s="48" customFormat="1"/>
    <row r="866" s="48" customFormat="1"/>
    <row r="867" s="48" customFormat="1"/>
    <row r="868" s="48" customFormat="1"/>
    <row r="869" s="48" customFormat="1"/>
    <row r="870" s="48" customFormat="1"/>
    <row r="871" s="48" customFormat="1"/>
    <row r="872" s="48" customFormat="1"/>
    <row r="873" s="48" customFormat="1"/>
    <row r="874" s="48" customFormat="1"/>
    <row r="875" s="48" customFormat="1"/>
    <row r="876" s="48" customFormat="1"/>
    <row r="877" s="48" customFormat="1"/>
    <row r="878" s="48" customFormat="1"/>
    <row r="879" s="48" customFormat="1"/>
    <row r="880" s="48" customFormat="1"/>
    <row r="881" s="48" customFormat="1"/>
    <row r="882" s="48" customFormat="1"/>
    <row r="883" s="48" customFormat="1"/>
    <row r="884" s="48" customFormat="1"/>
    <row r="885" s="48" customFormat="1"/>
    <row r="886" s="48" customFormat="1"/>
    <row r="887" s="48" customFormat="1"/>
    <row r="888" s="48" customFormat="1"/>
    <row r="889" s="48" customFormat="1"/>
    <row r="890" s="48" customFormat="1"/>
    <row r="891" s="48" customFormat="1"/>
    <row r="892" s="48" customFormat="1"/>
    <row r="893" s="48" customFormat="1"/>
    <row r="894" s="48" customFormat="1"/>
    <row r="895" s="48" customFormat="1"/>
    <row r="896" s="48" customFormat="1"/>
    <row r="897" s="48" customFormat="1"/>
    <row r="898" s="48" customFormat="1"/>
    <row r="899" s="48" customFormat="1"/>
    <row r="900" s="48" customFormat="1"/>
    <row r="901" s="48" customFormat="1"/>
    <row r="902" s="48" customFormat="1"/>
    <row r="903" s="48" customFormat="1"/>
    <row r="904" s="48" customFormat="1"/>
    <row r="905" s="48" customFormat="1"/>
    <row r="906" s="48" customFormat="1"/>
    <row r="907" s="48" customFormat="1"/>
    <row r="908" s="48" customFormat="1"/>
    <row r="909" s="48" customFormat="1"/>
    <row r="910" s="48" customFormat="1"/>
    <row r="911" s="48" customFormat="1"/>
    <row r="912" s="48" customFormat="1"/>
    <row r="913" s="48" customFormat="1"/>
    <row r="914" s="48" customFormat="1"/>
    <row r="915" s="48" customFormat="1"/>
    <row r="916" s="48" customFormat="1"/>
    <row r="917" s="48" customFormat="1"/>
    <row r="918" s="48" customFormat="1"/>
    <row r="919" s="48" customFormat="1"/>
    <row r="920" s="48" customFormat="1"/>
    <row r="921" s="48" customFormat="1"/>
    <row r="922" s="48" customFormat="1"/>
    <row r="923" s="48" customFormat="1"/>
    <row r="924" s="48" customFormat="1"/>
    <row r="925" s="48" customFormat="1"/>
    <row r="926" s="48" customFormat="1"/>
    <row r="927" s="48" customFormat="1"/>
    <row r="928" s="48" customFormat="1"/>
    <row r="929" s="48" customFormat="1"/>
    <row r="930" s="48" customFormat="1"/>
    <row r="931" s="48" customFormat="1"/>
    <row r="932" s="48" customFormat="1"/>
    <row r="933" s="48" customFormat="1"/>
    <row r="934" s="48" customFormat="1"/>
    <row r="935" s="48" customFormat="1"/>
    <row r="936" s="48" customFormat="1"/>
    <row r="937" s="48" customFormat="1"/>
    <row r="938" s="48" customFormat="1"/>
    <row r="939" s="48" customFormat="1"/>
    <row r="940" s="48" customFormat="1"/>
    <row r="941" s="48" customFormat="1"/>
    <row r="942" s="48" customFormat="1"/>
    <row r="943" s="48" customFormat="1"/>
    <row r="944" s="48" customFormat="1"/>
    <row r="945" s="48" customFormat="1"/>
    <row r="946" s="48" customFormat="1"/>
    <row r="947" s="48" customFormat="1"/>
    <row r="948" s="48" customFormat="1"/>
    <row r="949" s="48" customFormat="1"/>
    <row r="950" s="48" customFormat="1"/>
    <row r="951" s="48" customFormat="1"/>
    <row r="952" s="48" customFormat="1"/>
    <row r="953" s="48" customFormat="1"/>
    <row r="954" s="48" customFormat="1"/>
    <row r="955" s="48" customFormat="1"/>
    <row r="956" s="48" customFormat="1"/>
    <row r="957" s="48" customFormat="1"/>
    <row r="958" s="48" customFormat="1"/>
    <row r="959" s="48" customFormat="1"/>
    <row r="960" s="48" customFormat="1"/>
    <row r="961" s="48" customFormat="1"/>
    <row r="962" s="48" customFormat="1"/>
    <row r="963" s="48" customFormat="1"/>
    <row r="964" s="48" customFormat="1"/>
    <row r="965" s="48" customFormat="1"/>
    <row r="966" s="48" customFormat="1"/>
    <row r="967" s="48" customFormat="1"/>
    <row r="968" s="48" customFormat="1"/>
    <row r="969" s="48" customFormat="1"/>
    <row r="970" s="48" customFormat="1"/>
    <row r="971" s="48" customFormat="1"/>
    <row r="972" s="48" customFormat="1"/>
    <row r="973" s="48" customFormat="1"/>
    <row r="974" s="48" customFormat="1"/>
    <row r="975" s="48" customFormat="1"/>
    <row r="976" s="48" customFormat="1"/>
    <row r="977" s="48" customFormat="1"/>
    <row r="978" s="48" customFormat="1"/>
    <row r="979" s="48" customFormat="1"/>
    <row r="980" s="48" customFormat="1"/>
    <row r="981" s="48" customFormat="1"/>
    <row r="982" s="48" customFormat="1"/>
    <row r="983" s="48" customFormat="1"/>
    <row r="984" s="48" customFormat="1"/>
    <row r="985" s="48" customFormat="1"/>
    <row r="986" s="48" customFormat="1"/>
    <row r="987" s="48" customFormat="1"/>
    <row r="988" s="48" customFormat="1"/>
    <row r="989" s="48" customFormat="1"/>
    <row r="990" s="48" customFormat="1"/>
    <row r="991" s="48" customFormat="1"/>
    <row r="992" s="48" customFormat="1"/>
    <row r="993" s="48" customFormat="1"/>
    <row r="994" s="48" customFormat="1"/>
    <row r="995" s="48" customFormat="1"/>
    <row r="996" s="48" customFormat="1"/>
    <row r="997" s="48" customFormat="1"/>
    <row r="998" s="48" customFormat="1"/>
    <row r="999" s="48" customFormat="1"/>
    <row r="1000" s="48" customFormat="1"/>
    <row r="1001" s="48" customFormat="1"/>
    <row r="1002" s="48" customFormat="1"/>
    <row r="1003" s="48" customFormat="1"/>
    <row r="1004" s="48" customFormat="1"/>
    <row r="1005" s="48" customFormat="1"/>
    <row r="1006" s="48" customFormat="1"/>
    <row r="1007" s="48" customFormat="1"/>
    <row r="1008" s="48" customFormat="1"/>
    <row r="1009" s="48" customFormat="1"/>
    <row r="1010" s="48" customFormat="1"/>
    <row r="1011" s="48" customFormat="1"/>
    <row r="1012" s="48" customFormat="1"/>
    <row r="1013" s="48" customFormat="1"/>
    <row r="1014" s="48" customFormat="1"/>
    <row r="1015" s="48" customFormat="1"/>
    <row r="1016" s="48" customFormat="1"/>
    <row r="1017" s="48" customFormat="1"/>
    <row r="1018" s="48" customFormat="1"/>
    <row r="1019" s="48" customFormat="1"/>
    <row r="1020" s="48" customFormat="1"/>
    <row r="1021" s="48" customFormat="1"/>
    <row r="1022" s="48" customFormat="1"/>
    <row r="1023" s="48" customFormat="1"/>
    <row r="1024" s="48" customFormat="1"/>
    <row r="1025" s="48" customFormat="1"/>
    <row r="1026" s="48" customFormat="1"/>
    <row r="1027" s="48" customFormat="1"/>
    <row r="1028" s="48" customFormat="1"/>
    <row r="1029" s="48" customFormat="1"/>
    <row r="1030" s="48" customFormat="1"/>
    <row r="1031" s="48" customFormat="1"/>
    <row r="1032" s="48" customFormat="1"/>
    <row r="1033" s="48" customFormat="1"/>
    <row r="1034" s="48" customFormat="1"/>
    <row r="1035" s="48" customFormat="1"/>
    <row r="1036" s="48" customFormat="1"/>
    <row r="1037" s="48" customFormat="1"/>
    <row r="1038" s="48" customFormat="1"/>
    <row r="1039" s="48" customFormat="1"/>
    <row r="1040" s="48" customFormat="1"/>
    <row r="1041" s="48" customFormat="1"/>
    <row r="1042" s="48" customFormat="1"/>
    <row r="1043" s="48" customFormat="1"/>
    <row r="1044" s="48" customFormat="1"/>
    <row r="1045" s="48" customFormat="1"/>
    <row r="1046" s="48" customFormat="1"/>
    <row r="1047" s="48" customFormat="1"/>
    <row r="1048" s="48" customFormat="1"/>
    <row r="1049" s="48" customFormat="1"/>
    <row r="1050" s="48" customFormat="1"/>
    <row r="1051" s="48" customFormat="1"/>
    <row r="1052" s="48" customFormat="1"/>
    <row r="1053" s="48" customFormat="1"/>
    <row r="1054" s="48" customFormat="1"/>
    <row r="1055" s="48" customFormat="1"/>
    <row r="1056" s="48" customFormat="1"/>
    <row r="1057" s="48" customFormat="1"/>
    <row r="1058" s="48" customFormat="1"/>
    <row r="1059" s="48" customFormat="1"/>
    <row r="1060" s="48" customFormat="1"/>
    <row r="1061" s="48" customFormat="1"/>
    <row r="1062" s="48" customFormat="1"/>
    <row r="1063" s="48" customFormat="1"/>
    <row r="1064" s="48" customFormat="1"/>
    <row r="1065" s="48" customFormat="1"/>
    <row r="1066" s="48" customFormat="1"/>
    <row r="1067" s="48" customFormat="1"/>
    <row r="1068" s="48" customFormat="1"/>
    <row r="1069" s="48" customFormat="1"/>
    <row r="1070" s="48" customFormat="1"/>
    <row r="1071" s="48" customFormat="1"/>
    <row r="1072" s="48" customFormat="1"/>
    <row r="1073" s="48" customFormat="1"/>
    <row r="1074" s="48" customFormat="1"/>
    <row r="1075" s="48" customFormat="1"/>
    <row r="1076" s="48" customFormat="1"/>
    <row r="1077" s="48" customFormat="1"/>
    <row r="1078" s="48" customFormat="1"/>
    <row r="1079" s="48" customFormat="1"/>
    <row r="1080" s="48" customFormat="1"/>
    <row r="1081" s="48" customFormat="1"/>
    <row r="1082" s="48" customFormat="1"/>
    <row r="1083" s="48" customFormat="1"/>
    <row r="1084" s="48" customFormat="1"/>
    <row r="1085" s="48" customFormat="1"/>
    <row r="1086" s="48" customFormat="1"/>
    <row r="1087" s="48" customFormat="1"/>
    <row r="1088" s="48" customFormat="1"/>
    <row r="1089" s="48" customFormat="1"/>
    <row r="1090" s="48" customFormat="1"/>
    <row r="1091" s="48" customFormat="1"/>
    <row r="1092" s="48" customFormat="1"/>
    <row r="1093" s="48" customFormat="1"/>
    <row r="1094" s="48" customFormat="1"/>
    <row r="1095" s="48" customFormat="1"/>
    <row r="1096" s="48" customFormat="1"/>
    <row r="1097" s="48" customFormat="1"/>
    <row r="1098" s="48" customFormat="1"/>
    <row r="1099" s="48" customFormat="1"/>
    <row r="1100" s="48" customFormat="1"/>
    <row r="1101" s="48" customFormat="1"/>
    <row r="1102" s="48" customFormat="1"/>
    <row r="1103" s="48" customFormat="1"/>
    <row r="1104" s="48" customFormat="1"/>
    <row r="1105" s="48" customFormat="1"/>
    <row r="1106" s="48" customFormat="1"/>
    <row r="1107" s="48" customFormat="1"/>
    <row r="1108" s="48" customFormat="1"/>
    <row r="1109" s="48" customFormat="1"/>
    <row r="1110" s="48" customFormat="1"/>
    <row r="1111" s="48" customFormat="1"/>
    <row r="1112" s="48" customFormat="1"/>
    <row r="1113" s="48" customFormat="1"/>
    <row r="1114" s="48" customFormat="1"/>
    <row r="1115" s="48" customFormat="1"/>
    <row r="1116" s="48" customFormat="1"/>
    <row r="1117" s="48" customFormat="1"/>
    <row r="1118" s="48" customFormat="1"/>
    <row r="1119" s="48" customFormat="1"/>
    <row r="1120" s="48" customFormat="1"/>
    <row r="1121" s="48" customFormat="1"/>
    <row r="1122" s="48" customFormat="1"/>
    <row r="1123" s="48" customFormat="1"/>
    <row r="1124" s="48" customFormat="1"/>
    <row r="1125" s="48" customFormat="1"/>
    <row r="1126" s="48" customFormat="1"/>
    <row r="1127" s="48" customFormat="1"/>
    <row r="1128" s="48" customFormat="1"/>
    <row r="1129" s="48" customFormat="1"/>
    <row r="1130" s="48" customFormat="1"/>
    <row r="1131" s="48" customFormat="1"/>
    <row r="1132" s="48" customFormat="1"/>
    <row r="1133" s="48" customFormat="1"/>
    <row r="1134" s="48" customFormat="1"/>
    <row r="1135" s="48" customFormat="1"/>
    <row r="1136" s="48" customFormat="1"/>
    <row r="1137" s="48" customFormat="1"/>
    <row r="1138" s="48" customFormat="1"/>
    <row r="1139" s="48" customFormat="1"/>
    <row r="1140" s="48" customFormat="1"/>
    <row r="1141" s="48" customFormat="1"/>
    <row r="1142" s="48" customFormat="1"/>
    <row r="1143" s="48" customFormat="1"/>
    <row r="1144" s="48" customFormat="1"/>
    <row r="1145" s="48" customFormat="1"/>
    <row r="1146" s="48" customFormat="1"/>
    <row r="1147" s="48" customFormat="1"/>
    <row r="1148" s="48" customFormat="1"/>
    <row r="1149" s="48" customFormat="1"/>
    <row r="1150" s="48" customFormat="1"/>
    <row r="1151" s="48" customFormat="1"/>
    <row r="1152" s="48" customFormat="1"/>
    <row r="1153" s="48" customFormat="1"/>
    <row r="1154" s="48" customFormat="1"/>
    <row r="1155" s="48" customFormat="1"/>
    <row r="1156" s="48" customFormat="1"/>
    <row r="1157" s="48" customFormat="1"/>
    <row r="1158" s="48" customFormat="1"/>
    <row r="1159" s="48" customFormat="1"/>
    <row r="1160" s="48" customFormat="1"/>
    <row r="1161" s="48" customFormat="1"/>
    <row r="1162" s="48" customFormat="1"/>
    <row r="1163" s="48" customFormat="1"/>
    <row r="1164" s="48" customFormat="1"/>
    <row r="1165" s="48" customFormat="1"/>
    <row r="1166" s="48" customFormat="1"/>
    <row r="1167" s="48" customFormat="1"/>
    <row r="1168" s="48" customFormat="1"/>
    <row r="1169" s="48" customFormat="1"/>
    <row r="1170" s="48" customFormat="1"/>
    <row r="1171" s="48" customFormat="1"/>
    <row r="1172" s="48" customFormat="1"/>
    <row r="1173" s="48" customFormat="1"/>
    <row r="1174" s="48" customFormat="1"/>
    <row r="1175" s="48" customFormat="1"/>
    <row r="1176" s="48" customFormat="1"/>
    <row r="1177" s="48" customFormat="1"/>
    <row r="1178" s="48" customFormat="1"/>
    <row r="1179" s="48" customFormat="1"/>
    <row r="1180" s="48" customFormat="1"/>
    <row r="1181" s="48" customFormat="1"/>
    <row r="1182" s="48" customFormat="1"/>
    <row r="1183" s="48" customFormat="1"/>
    <row r="1184" s="48" customFormat="1"/>
    <row r="1185" s="48" customFormat="1"/>
    <row r="1186" s="48" customFormat="1"/>
    <row r="1187" s="48" customFormat="1"/>
    <row r="1188" s="48" customFormat="1"/>
    <row r="1189" s="48" customFormat="1"/>
    <row r="1190" s="48" customFormat="1"/>
    <row r="1191" s="48" customFormat="1"/>
    <row r="1192" s="48" customFormat="1"/>
    <row r="1193" s="48" customFormat="1"/>
    <row r="1194" s="48" customFormat="1"/>
    <row r="1195" s="48" customFormat="1"/>
    <row r="1196" s="48" customFormat="1"/>
    <row r="1197" s="48" customFormat="1"/>
    <row r="1198" s="48" customFormat="1"/>
    <row r="1199" s="48" customFormat="1"/>
    <row r="1200" s="48" customFormat="1"/>
    <row r="1201" s="48" customFormat="1"/>
    <row r="1202" s="48" customFormat="1"/>
    <row r="1203" s="48" customFormat="1"/>
    <row r="1204" s="48" customFormat="1"/>
    <row r="1205" s="48" customFormat="1"/>
    <row r="1206" s="48" customFormat="1"/>
    <row r="1207" s="48" customFormat="1"/>
    <row r="1208" s="48" customFormat="1"/>
    <row r="1209" s="48" customFormat="1"/>
    <row r="1210" s="48" customFormat="1"/>
    <row r="1211" s="48" customFormat="1"/>
    <row r="1212" s="48" customFormat="1"/>
    <row r="1213" s="48" customFormat="1"/>
    <row r="1214" s="48" customFormat="1"/>
    <row r="1215" s="48" customFormat="1"/>
    <row r="1216" s="48" customFormat="1"/>
    <row r="1217" s="48" customFormat="1"/>
    <row r="1218" s="48" customFormat="1"/>
    <row r="1219" s="48" customFormat="1"/>
    <row r="1220" s="48" customFormat="1"/>
    <row r="1221" s="48" customFormat="1"/>
    <row r="1222" s="48" customFormat="1"/>
    <row r="1223" s="48" customFormat="1"/>
    <row r="1224" s="48" customFormat="1"/>
    <row r="1225" s="48" customFormat="1"/>
    <row r="1226" s="48" customFormat="1"/>
    <row r="1227" s="48" customFormat="1"/>
    <row r="1228" s="48" customFormat="1"/>
    <row r="1229" s="48" customFormat="1"/>
    <row r="1230" s="48" customFormat="1"/>
    <row r="1231" s="48" customFormat="1"/>
    <row r="1232" s="48" customFormat="1"/>
    <row r="1233" s="48" customFormat="1"/>
    <row r="1234" s="48" customFormat="1"/>
    <row r="1235" s="48" customFormat="1"/>
    <row r="1236" s="48" customFormat="1"/>
    <row r="1237" s="48" customFormat="1"/>
    <row r="1238" s="48" customFormat="1"/>
    <row r="1239" s="48" customFormat="1"/>
    <row r="1240" s="48" customFormat="1"/>
    <row r="1241" s="48" customFormat="1"/>
    <row r="1242" s="48" customFormat="1"/>
    <row r="1243" s="48" customFormat="1"/>
    <row r="1244" s="48" customFormat="1"/>
    <row r="1245" s="48" customFormat="1"/>
    <row r="1246" s="48" customFormat="1"/>
    <row r="1247" s="48" customFormat="1"/>
    <row r="1248" s="48" customFormat="1"/>
    <row r="1249" s="48" customFormat="1"/>
    <row r="1250" s="48" customFormat="1"/>
    <row r="1251" s="48" customFormat="1"/>
    <row r="1252" s="48" customFormat="1"/>
    <row r="1253" s="48" customFormat="1"/>
    <row r="1254" s="48" customFormat="1"/>
    <row r="1255" s="48" customFormat="1"/>
    <row r="1256" s="48" customFormat="1"/>
    <row r="1257" s="48" customFormat="1"/>
    <row r="1258" s="48" customFormat="1"/>
    <row r="1259" s="48" customFormat="1"/>
    <row r="1260" s="48" customFormat="1"/>
    <row r="1261" s="48" customFormat="1"/>
    <row r="1262" s="48" customFormat="1"/>
    <row r="1263" s="48" customFormat="1"/>
    <row r="1264" s="48" customFormat="1"/>
    <row r="1265" s="48" customFormat="1"/>
    <row r="1266" s="48" customFormat="1"/>
    <row r="1267" s="48" customFormat="1"/>
    <row r="1268" s="48" customFormat="1"/>
    <row r="1269" s="48" customFormat="1"/>
    <row r="1270" s="48" customFormat="1"/>
    <row r="1271" s="48" customFormat="1"/>
    <row r="1272" s="48" customFormat="1"/>
    <row r="1273" s="48" customFormat="1"/>
    <row r="1274" s="48" customFormat="1"/>
    <row r="1275" s="48" customFormat="1"/>
    <row r="1276" s="48" customFormat="1"/>
    <row r="1277" s="48" customFormat="1"/>
    <row r="1278" s="48" customFormat="1"/>
    <row r="1279" s="48" customFormat="1"/>
    <row r="1280" s="48" customFormat="1"/>
    <row r="1281" s="48" customFormat="1"/>
    <row r="1282" s="48" customFormat="1"/>
    <row r="1283" s="48" customFormat="1"/>
    <row r="1284" s="48" customFormat="1"/>
    <row r="1285" s="48" customFormat="1"/>
    <row r="1286" s="48" customFormat="1"/>
    <row r="1287" s="48" customFormat="1"/>
    <row r="1288" s="48" customFormat="1"/>
    <row r="1289" s="48" customFormat="1"/>
    <row r="1290" s="48" customFormat="1"/>
    <row r="1291" s="48" customFormat="1"/>
    <row r="1292" s="48" customFormat="1"/>
    <row r="1293" s="48" customFormat="1"/>
    <row r="1294" s="48" customFormat="1"/>
    <row r="1295" s="48" customFormat="1"/>
    <row r="1296" s="48" customFormat="1"/>
    <row r="1297" s="48" customFormat="1"/>
    <row r="1298" s="48" customFormat="1"/>
    <row r="1299" s="48" customFormat="1"/>
    <row r="1300" s="48" customFormat="1"/>
    <row r="1301" s="48" customFormat="1"/>
    <row r="1302" s="48" customFormat="1"/>
    <row r="1303" s="48" customFormat="1"/>
    <row r="1304" s="48" customFormat="1"/>
    <row r="1305" s="48" customFormat="1"/>
    <row r="1306" s="48" customFormat="1"/>
    <row r="1307" s="48" customFormat="1"/>
    <row r="1308" s="48" customFormat="1"/>
    <row r="1309" s="48" customFormat="1"/>
    <row r="1310" s="48" customFormat="1"/>
    <row r="1311" s="48" customFormat="1"/>
    <row r="1312" s="48" customFormat="1"/>
    <row r="1313" s="48" customFormat="1"/>
    <row r="1314" s="48" customFormat="1"/>
    <row r="1315" s="48" customFormat="1"/>
    <row r="1316" s="48" customFormat="1"/>
    <row r="1317" s="48" customFormat="1"/>
    <row r="1318" s="48" customFormat="1"/>
    <row r="1319" s="48" customFormat="1"/>
    <row r="1320" s="48" customFormat="1"/>
    <row r="1321" s="48" customFormat="1"/>
    <row r="1322" s="48" customFormat="1"/>
    <row r="1323" s="48" customFormat="1"/>
    <row r="1324" s="48" customFormat="1"/>
    <row r="1325" s="48" customFormat="1"/>
    <row r="1326" s="48" customFormat="1"/>
    <row r="1327" s="48" customFormat="1"/>
    <row r="1328" s="48" customFormat="1"/>
    <row r="1329" s="48" customFormat="1"/>
    <row r="1330" s="48" customFormat="1"/>
    <row r="1331" s="48" customFormat="1"/>
    <row r="1332" s="48" customFormat="1"/>
    <row r="1333" s="48" customFormat="1"/>
    <row r="1334" s="48" customFormat="1"/>
    <row r="1335" s="48" customFormat="1"/>
    <row r="1336" s="48" customFormat="1"/>
    <row r="1337" s="48" customFormat="1"/>
    <row r="1338" s="48" customFormat="1"/>
    <row r="1339" s="48" customFormat="1"/>
    <row r="1340" s="48" customFormat="1"/>
    <row r="1341" s="48" customFormat="1"/>
    <row r="1342" s="48" customFormat="1"/>
    <row r="1343" s="48" customFormat="1"/>
    <row r="1344" s="48" customFormat="1"/>
    <row r="1345" s="48" customFormat="1"/>
    <row r="1346" s="48" customFormat="1"/>
    <row r="1347" s="48" customFormat="1"/>
    <row r="1348" s="48" customFormat="1"/>
    <row r="1349" s="48" customFormat="1"/>
    <row r="1350" s="48" customFormat="1"/>
    <row r="1351" s="48" customFormat="1"/>
    <row r="1352" s="48" customFormat="1"/>
    <row r="1353" s="48" customFormat="1"/>
    <row r="1354" s="48" customFormat="1"/>
    <row r="1355" s="48" customFormat="1"/>
    <row r="1356" s="48" customFormat="1"/>
    <row r="1357" s="48" customFormat="1"/>
    <row r="1358" s="48" customFormat="1"/>
    <row r="1359" s="48" customFormat="1"/>
    <row r="1360" s="48" customFormat="1"/>
    <row r="1361" s="48" customFormat="1"/>
    <row r="1362" s="48" customFormat="1"/>
    <row r="1363" s="48" customFormat="1"/>
    <row r="1364" s="48" customFormat="1"/>
    <row r="1365" s="48" customFormat="1"/>
    <row r="1366" s="48" customFormat="1"/>
    <row r="1367" s="48" customFormat="1"/>
    <row r="1368" s="48" customFormat="1"/>
    <row r="1369" s="48" customFormat="1"/>
    <row r="1370" s="48" customFormat="1"/>
    <row r="1371" s="48" customFormat="1"/>
    <row r="1372" s="48" customFormat="1"/>
    <row r="1373" s="48" customFormat="1"/>
    <row r="1374" s="48" customFormat="1"/>
    <row r="1375" s="48" customFormat="1"/>
    <row r="1376" s="48" customFormat="1"/>
    <row r="1377" s="48" customFormat="1"/>
    <row r="1378" s="48" customFormat="1"/>
    <row r="1379" s="48" customFormat="1"/>
    <row r="1380" s="48" customFormat="1"/>
    <row r="1381" s="48" customFormat="1"/>
    <row r="1382" s="48" customFormat="1"/>
    <row r="1383" s="48" customFormat="1"/>
    <row r="1384" s="48" customFormat="1"/>
    <row r="1385" s="48" customFormat="1"/>
    <row r="1386" s="48" customFormat="1"/>
    <row r="1387" s="48" customFormat="1"/>
    <row r="1388" s="48" customFormat="1"/>
    <row r="1389" s="48" customFormat="1"/>
    <row r="1390" s="48" customFormat="1"/>
    <row r="1391" s="48" customFormat="1"/>
    <row r="1392" s="48" customFormat="1"/>
    <row r="1393" s="48" customFormat="1"/>
    <row r="1394" s="48" customFormat="1"/>
    <row r="1395" s="48" customFormat="1"/>
    <row r="1396" s="48" customFormat="1"/>
    <row r="1397" s="48" customFormat="1"/>
    <row r="1398" s="48" customFormat="1"/>
    <row r="1399" s="48" customFormat="1"/>
    <row r="1400" s="48" customFormat="1"/>
    <row r="1401" s="48" customFormat="1"/>
    <row r="1402" s="48" customFormat="1"/>
    <row r="1403" s="48" customFormat="1"/>
    <row r="1404" s="48" customFormat="1"/>
    <row r="1405" s="48" customFormat="1"/>
    <row r="1406" s="48" customFormat="1"/>
    <row r="1407" s="48" customFormat="1"/>
    <row r="1408" s="48" customFormat="1"/>
    <row r="1409" s="48" customFormat="1"/>
    <row r="1410" s="48" customFormat="1"/>
    <row r="1411" s="48" customFormat="1"/>
    <row r="1412" s="48" customFormat="1"/>
    <row r="1413" s="48" customFormat="1"/>
    <row r="1414" s="48" customFormat="1"/>
    <row r="1415" s="48" customFormat="1"/>
    <row r="1416" s="48" customFormat="1"/>
    <row r="1417" s="48" customFormat="1"/>
    <row r="1418" s="48" customFormat="1"/>
    <row r="1419" s="48" customFormat="1"/>
    <row r="1420" s="48" customFormat="1"/>
    <row r="1421" s="48" customFormat="1"/>
    <row r="1422" s="48" customFormat="1"/>
    <row r="1423" s="48" customFormat="1"/>
    <row r="1424" s="48" customFormat="1"/>
    <row r="1425" s="48" customFormat="1"/>
    <row r="1426" s="48" customFormat="1"/>
    <row r="1427" s="48" customFormat="1"/>
    <row r="1428" s="48" customFormat="1"/>
    <row r="1429" s="48" customFormat="1"/>
    <row r="1430" s="48" customFormat="1"/>
    <row r="1431" s="48" customFormat="1"/>
    <row r="1432" s="48" customFormat="1"/>
    <row r="1433" s="48" customFormat="1"/>
    <row r="1434" s="48" customFormat="1"/>
    <row r="1435" s="48" customFormat="1"/>
    <row r="1436" s="48" customFormat="1"/>
    <row r="1437" s="48" customFormat="1"/>
    <row r="1438" s="48" customFormat="1"/>
    <row r="1439" s="48" customFormat="1"/>
    <row r="1440" s="48" customFormat="1"/>
    <row r="1441" s="48" customFormat="1"/>
    <row r="1442" s="48" customFormat="1"/>
    <row r="1443" s="48" customFormat="1"/>
    <row r="1444" s="48" customFormat="1"/>
    <row r="1445" s="48" customFormat="1"/>
    <row r="1446" s="48" customFormat="1"/>
    <row r="1447" s="48" customFormat="1"/>
    <row r="1448" s="48" customFormat="1"/>
    <row r="1449" s="48" customFormat="1"/>
    <row r="1450" s="48" customFormat="1"/>
    <row r="1451" s="48" customFormat="1"/>
    <row r="1452" s="48" customFormat="1"/>
    <row r="1453" s="48" customFormat="1"/>
    <row r="1454" s="48" customFormat="1"/>
    <row r="1455" s="48" customFormat="1"/>
    <row r="1456" s="48" customFormat="1"/>
    <row r="1457" s="48" customFormat="1"/>
    <row r="1458" s="48" customFormat="1"/>
    <row r="1459" s="48" customFormat="1"/>
    <row r="1460" s="48" customFormat="1"/>
    <row r="1461" s="48" customFormat="1"/>
    <row r="1462" s="48" customFormat="1"/>
    <row r="1463" s="48" customFormat="1"/>
    <row r="1464" s="48" customFormat="1"/>
    <row r="1465" s="48" customFormat="1"/>
    <row r="1466" s="48" customFormat="1"/>
    <row r="1467" s="48" customFormat="1"/>
    <row r="1468" s="48" customFormat="1"/>
    <row r="1469" s="48" customFormat="1"/>
    <row r="1470" s="48" customFormat="1"/>
    <row r="1471" s="48" customFormat="1"/>
    <row r="1472" s="48" customFormat="1"/>
    <row r="1473" s="48" customFormat="1"/>
    <row r="1474" s="48" customFormat="1"/>
    <row r="1475" s="48" customFormat="1"/>
    <row r="1476" s="48" customFormat="1"/>
    <row r="1477" s="48" customFormat="1"/>
    <row r="1478" s="48" customFormat="1"/>
    <row r="1479" s="48" customFormat="1"/>
    <row r="1480" s="48" customFormat="1"/>
    <row r="1481" s="48" customFormat="1"/>
    <row r="1482" s="48" customFormat="1"/>
    <row r="1483" s="48" customFormat="1"/>
    <row r="1484" s="48" customFormat="1"/>
    <row r="1485" s="48" customFormat="1"/>
    <row r="1486" s="48" customFormat="1"/>
    <row r="1487" s="48" customFormat="1"/>
    <row r="1488" s="48" customFormat="1"/>
    <row r="1489" s="48" customFormat="1"/>
    <row r="1490" s="48" customFormat="1"/>
    <row r="1491" s="48" customFormat="1"/>
    <row r="1492" s="48" customFormat="1"/>
    <row r="1493" s="48" customFormat="1"/>
    <row r="1494" s="48" customFormat="1"/>
    <row r="1495" s="48" customFormat="1"/>
    <row r="1496" s="48" customFormat="1"/>
    <row r="1497" s="48" customFormat="1"/>
    <row r="1498" s="48" customFormat="1"/>
    <row r="1499" s="48" customFormat="1"/>
    <row r="1500" s="48" customFormat="1"/>
    <row r="1501" s="48" customFormat="1"/>
    <row r="1502" s="48" customFormat="1"/>
    <row r="1503" s="48" customFormat="1"/>
    <row r="1504" s="48" customFormat="1"/>
    <row r="1505" s="48" customFormat="1"/>
    <row r="1506" s="48" customFormat="1"/>
    <row r="1507" s="48" customFormat="1"/>
    <row r="1508" s="48" customFormat="1"/>
    <row r="1509" s="48" customFormat="1"/>
    <row r="1510" s="48" customFormat="1"/>
    <row r="1511" s="48" customFormat="1"/>
    <row r="1512" s="48" customFormat="1"/>
    <row r="1513" s="48" customFormat="1"/>
    <row r="1514" s="48" customFormat="1"/>
    <row r="1515" s="48" customFormat="1"/>
    <row r="1516" s="48" customFormat="1"/>
    <row r="1517" s="48" customFormat="1"/>
    <row r="1518" s="48" customFormat="1"/>
    <row r="1519" s="48" customFormat="1"/>
    <row r="1520" s="48" customFormat="1"/>
    <row r="1521" s="48" customFormat="1"/>
    <row r="1522" s="48" customFormat="1"/>
    <row r="1523" s="48" customFormat="1"/>
    <row r="1524" s="48" customFormat="1"/>
    <row r="1525" s="48" customFormat="1"/>
    <row r="1526" s="48" customFormat="1"/>
    <row r="1527" s="48" customFormat="1"/>
    <row r="1528" s="48" customFormat="1"/>
    <row r="1529" s="48" customFormat="1"/>
    <row r="1530" s="48" customFormat="1"/>
    <row r="1531" s="48" customFormat="1"/>
    <row r="1532" s="48" customFormat="1"/>
    <row r="1533" s="48" customFormat="1"/>
    <row r="1534" s="48" customFormat="1"/>
    <row r="1535" s="48" customFormat="1"/>
    <row r="1536" s="48" customFormat="1"/>
    <row r="1537" s="48" customFormat="1"/>
    <row r="1538" s="48" customFormat="1"/>
    <row r="1539" s="48" customFormat="1"/>
    <row r="1540" s="48" customFormat="1"/>
    <row r="1541" s="48" customFormat="1"/>
    <row r="1542" s="48" customFormat="1"/>
    <row r="1543" s="48" customFormat="1"/>
    <row r="1544" s="48" customFormat="1"/>
    <row r="1545" s="48" customFormat="1"/>
    <row r="1546" s="48" customFormat="1"/>
    <row r="1547" s="48" customFormat="1"/>
    <row r="1548" s="48" customFormat="1"/>
    <row r="1549" s="48" customFormat="1"/>
    <row r="1550" s="48" customFormat="1"/>
    <row r="1551" s="48" customFormat="1"/>
    <row r="1552" s="48" customFormat="1"/>
    <row r="1553" s="48" customFormat="1"/>
    <row r="1554" s="48" customFormat="1"/>
    <row r="1555" s="48" customFormat="1"/>
    <row r="1556" s="48" customFormat="1"/>
    <row r="1557" s="48" customFormat="1"/>
    <row r="1558" s="48" customFormat="1"/>
    <row r="1559" s="48" customFormat="1"/>
    <row r="1560" s="48" customFormat="1"/>
    <row r="1561" s="48" customFormat="1"/>
    <row r="1562" s="48" customFormat="1"/>
    <row r="1563" s="48" customFormat="1"/>
    <row r="1564" s="48" customFormat="1"/>
    <row r="1565" s="48" customFormat="1"/>
    <row r="1566" s="48" customFormat="1"/>
    <row r="1567" s="48" customFormat="1"/>
    <row r="1568" s="48" customFormat="1"/>
    <row r="1569" s="48" customFormat="1"/>
    <row r="1570" s="48" customFormat="1"/>
    <row r="1571" s="48" customFormat="1"/>
    <row r="1572" s="48" customFormat="1"/>
    <row r="1573" s="48" customFormat="1"/>
    <row r="1574" s="48" customFormat="1"/>
    <row r="1575" s="48" customFormat="1"/>
    <row r="1576" s="48" customFormat="1"/>
    <row r="1577" s="48" customFormat="1"/>
    <row r="1578" s="48" customFormat="1"/>
    <row r="1579" s="48" customFormat="1"/>
    <row r="1580" s="48" customFormat="1"/>
    <row r="1581" s="48" customFormat="1"/>
    <row r="1582" s="48" customFormat="1"/>
    <row r="1583" s="48" customFormat="1"/>
    <row r="1584" s="48" customFormat="1"/>
    <row r="1585" s="48" customFormat="1"/>
    <row r="1586" s="48" customFormat="1"/>
    <row r="1587" s="48" customFormat="1"/>
    <row r="1588" s="48" customFormat="1"/>
    <row r="1589" s="48" customFormat="1"/>
    <row r="1590" s="48" customFormat="1"/>
    <row r="1591" s="48" customFormat="1"/>
    <row r="1592" s="48" customFormat="1"/>
    <row r="1593" s="48" customFormat="1"/>
    <row r="1594" s="48" customFormat="1"/>
    <row r="1595" s="48" customFormat="1"/>
    <row r="1596" s="48" customFormat="1"/>
    <row r="1597" s="48" customFormat="1"/>
    <row r="1598" s="48" customFormat="1"/>
    <row r="1599" s="48" customFormat="1"/>
    <row r="1600" s="48" customFormat="1"/>
    <row r="1601" s="48" customFormat="1"/>
    <row r="1602" s="48" customFormat="1"/>
    <row r="1603" s="48" customFormat="1"/>
    <row r="1604" s="48" customFormat="1"/>
    <row r="1605" s="48" customFormat="1"/>
    <row r="1606" s="48" customFormat="1"/>
    <row r="1607" s="48" customFormat="1"/>
    <row r="1608" s="48" customFormat="1"/>
    <row r="1609" s="48" customFormat="1"/>
    <row r="1610" s="48" customFormat="1"/>
    <row r="1611" s="48" customFormat="1"/>
    <row r="1612" s="48" customFormat="1"/>
    <row r="1613" s="48" customFormat="1"/>
    <row r="1614" s="48" customFormat="1"/>
    <row r="1615" s="48" customFormat="1"/>
    <row r="1616" s="48" customFormat="1"/>
    <row r="1617" s="48" customFormat="1"/>
    <row r="1618" s="48" customFormat="1"/>
    <row r="1619" s="48" customFormat="1"/>
    <row r="1620" s="48" customFormat="1"/>
    <row r="1621" s="48" customFormat="1"/>
    <row r="1622" s="48" customFormat="1"/>
    <row r="1623" s="48" customFormat="1"/>
    <row r="1624" s="48" customFormat="1"/>
    <row r="1625" s="48" customFormat="1"/>
    <row r="1626" s="48" customFormat="1"/>
    <row r="1627" s="48" customFormat="1"/>
    <row r="1628" s="48" customFormat="1"/>
    <row r="1629" s="48" customFormat="1"/>
    <row r="1630" s="48" customFormat="1"/>
    <row r="1631" s="48" customFormat="1"/>
    <row r="1632" s="48" customFormat="1"/>
    <row r="1633" s="48" customFormat="1"/>
    <row r="1634" s="48" customFormat="1"/>
    <row r="1635" s="48" customFormat="1"/>
    <row r="1636" s="48" customFormat="1"/>
    <row r="1637" s="48" customFormat="1"/>
    <row r="1638" s="48" customFormat="1"/>
    <row r="1639" s="48" customFormat="1"/>
    <row r="1640" s="48" customFormat="1"/>
    <row r="1641" s="48" customFormat="1"/>
    <row r="1642" s="48" customFormat="1"/>
    <row r="1643" s="48" customFormat="1"/>
    <row r="1644" s="48" customFormat="1"/>
    <row r="1645" s="48" customFormat="1"/>
    <row r="1646" s="48" customFormat="1"/>
    <row r="1647" s="48" customFormat="1"/>
    <row r="1648" s="48" customFormat="1"/>
    <row r="1649" s="48" customFormat="1"/>
    <row r="1650" s="48" customFormat="1"/>
    <row r="1651" s="48" customFormat="1"/>
    <row r="1652" s="48" customFormat="1"/>
    <row r="1653" s="48" customFormat="1"/>
    <row r="1654" s="48" customFormat="1"/>
    <row r="1655" s="48" customFormat="1"/>
    <row r="1656" s="48" customFormat="1"/>
    <row r="1657" s="48" customFormat="1"/>
    <row r="1658" s="48" customFormat="1"/>
    <row r="1659" s="48" customFormat="1"/>
    <row r="1660" s="48" customFormat="1"/>
    <row r="1661" s="48" customFormat="1"/>
    <row r="1662" s="48" customFormat="1"/>
    <row r="1663" s="48" customFormat="1"/>
    <row r="1664" s="48" customFormat="1"/>
    <row r="1665" s="48" customFormat="1"/>
    <row r="1666" s="48" customFormat="1"/>
    <row r="1667" s="48" customFormat="1"/>
    <row r="1668" s="48" customFormat="1"/>
    <row r="1669" s="48" customFormat="1"/>
    <row r="1670" s="48" customFormat="1"/>
    <row r="1671" s="48" customFormat="1"/>
    <row r="1672" s="48" customFormat="1"/>
    <row r="1673" s="48" customFormat="1"/>
    <row r="1674" s="48" customFormat="1"/>
    <row r="1675" s="48" customFormat="1"/>
    <row r="1676" s="48" customFormat="1"/>
    <row r="1677" s="48" customFormat="1"/>
    <row r="1678" s="48" customFormat="1"/>
    <row r="1679" s="48" customFormat="1"/>
    <row r="1680" s="48" customFormat="1"/>
    <row r="1681" s="48" customFormat="1"/>
    <row r="1682" s="48" customFormat="1"/>
    <row r="1683" s="48" customFormat="1"/>
    <row r="1684" s="48" customFormat="1"/>
    <row r="1685" s="48" customFormat="1"/>
    <row r="1686" s="48" customFormat="1"/>
    <row r="1687" s="48" customFormat="1"/>
    <row r="1688" s="48" customFormat="1"/>
    <row r="1689" s="48" customFormat="1"/>
    <row r="1690" s="48" customFormat="1"/>
    <row r="1691" s="48" customFormat="1"/>
    <row r="1692" s="48" customFormat="1"/>
    <row r="1693" s="48" customFormat="1"/>
    <row r="1694" s="48" customFormat="1"/>
    <row r="1695" s="48" customFormat="1"/>
    <row r="1696" s="48" customFormat="1"/>
    <row r="1697" s="48" customFormat="1"/>
    <row r="1698" s="48" customFormat="1"/>
    <row r="1699" s="48" customFormat="1"/>
    <row r="1700" s="48" customFormat="1"/>
    <row r="1701" s="48" customFormat="1"/>
    <row r="1702" s="48" customFormat="1"/>
    <row r="1703" s="48" customFormat="1"/>
    <row r="1704" s="48" customFormat="1"/>
    <row r="1705" s="48" customFormat="1"/>
    <row r="1706" s="48" customFormat="1"/>
    <row r="1707" s="48" customFormat="1"/>
    <row r="1708" s="48" customFormat="1"/>
    <row r="1709" s="48" customFormat="1"/>
    <row r="1710" s="48" customFormat="1"/>
    <row r="1711" s="48" customFormat="1"/>
    <row r="1712" s="48" customFormat="1"/>
    <row r="1713" s="48" customFormat="1"/>
    <row r="1714" s="48" customFormat="1"/>
    <row r="1715" s="48" customFormat="1"/>
    <row r="1716" s="48" customFormat="1"/>
    <row r="1717" s="48" customFormat="1"/>
    <row r="1718" s="48" customFormat="1"/>
    <row r="1719" s="48" customFormat="1"/>
    <row r="1720" s="48" customFormat="1"/>
    <row r="1721" s="48" customFormat="1"/>
    <row r="1722" s="48" customFormat="1"/>
    <row r="1723" s="48" customFormat="1"/>
    <row r="1724" s="48" customFormat="1"/>
    <row r="1725" s="48" customFormat="1"/>
    <row r="1726" s="48" customFormat="1"/>
    <row r="1727" s="48" customFormat="1"/>
    <row r="1728" s="48" customFormat="1"/>
    <row r="1729" s="48" customFormat="1"/>
    <row r="1730" s="48" customFormat="1"/>
    <row r="1731" s="48" customFormat="1"/>
    <row r="1732" s="48" customFormat="1"/>
    <row r="1733" s="48" customFormat="1"/>
    <row r="1734" s="48" customFormat="1"/>
    <row r="1735" s="48" customFormat="1"/>
    <row r="1736" s="48" customFormat="1"/>
    <row r="1737" s="48" customFormat="1"/>
    <row r="1738" s="48" customFormat="1"/>
    <row r="1739" s="48" customFormat="1"/>
    <row r="1740" s="48" customFormat="1"/>
    <row r="1741" s="48" customFormat="1"/>
    <row r="1742" s="48" customFormat="1"/>
    <row r="1743" s="48" customFormat="1"/>
    <row r="1744" s="48" customFormat="1"/>
    <row r="1745" s="48" customFormat="1"/>
    <row r="1746" s="48" customFormat="1"/>
    <row r="1747" s="48" customFormat="1"/>
    <row r="1748" s="48" customFormat="1"/>
    <row r="1749" s="48" customFormat="1"/>
    <row r="1750" s="48" customFormat="1"/>
    <row r="1751" s="48" customFormat="1"/>
    <row r="1752" s="48" customFormat="1"/>
    <row r="1753" s="48" customFormat="1"/>
    <row r="1754" s="48" customFormat="1"/>
    <row r="1755" s="48" customFormat="1"/>
    <row r="1756" s="48" customFormat="1"/>
    <row r="1757" s="48" customFormat="1"/>
    <row r="1758" s="48" customFormat="1"/>
    <row r="1759" s="48" customFormat="1"/>
    <row r="1760" s="48" customFormat="1"/>
    <row r="1761" s="48" customFormat="1"/>
    <row r="1762" s="48" customFormat="1"/>
    <row r="1763" s="48" customFormat="1"/>
    <row r="1764" s="48" customFormat="1"/>
    <row r="1765" s="48" customFormat="1"/>
    <row r="1766" s="48" customFormat="1"/>
    <row r="1767" s="48" customFormat="1"/>
    <row r="1768" s="48" customFormat="1"/>
    <row r="1769" s="48" customFormat="1"/>
    <row r="1770" s="48" customFormat="1"/>
    <row r="1771" s="48" customFormat="1"/>
    <row r="1772" s="48" customFormat="1"/>
    <row r="1773" s="48" customFormat="1"/>
    <row r="1774" s="48" customFormat="1"/>
    <row r="1775" s="48" customFormat="1"/>
    <row r="1776" s="48" customFormat="1"/>
    <row r="1777" s="48" customFormat="1"/>
    <row r="1778" s="48" customFormat="1"/>
    <row r="1779" s="48" customFormat="1"/>
    <row r="1780" s="48" customFormat="1"/>
    <row r="1781" s="48" customFormat="1"/>
    <row r="1782" s="48" customFormat="1"/>
    <row r="1783" s="48" customFormat="1"/>
    <row r="1784" s="48" customFormat="1"/>
    <row r="1785" s="48" customFormat="1"/>
    <row r="1786" s="48" customFormat="1"/>
    <row r="1787" s="48" customFormat="1"/>
    <row r="1788" s="48" customFormat="1"/>
    <row r="1789" s="48" customFormat="1"/>
    <row r="1790" s="48" customFormat="1"/>
    <row r="1791" s="48" customFormat="1"/>
    <row r="1792" s="48" customFormat="1"/>
    <row r="1793" s="48" customFormat="1"/>
    <row r="1794" s="48" customFormat="1"/>
    <row r="1795" s="48" customFormat="1"/>
    <row r="1796" s="48" customFormat="1"/>
    <row r="1797" s="48" customFormat="1"/>
    <row r="1798" s="48" customFormat="1"/>
    <row r="1799" s="48" customFormat="1"/>
    <row r="1800" s="48" customFormat="1"/>
    <row r="1801" s="48" customFormat="1"/>
    <row r="1802" s="48" customFormat="1"/>
    <row r="1803" s="48" customFormat="1"/>
    <row r="1804" s="48" customFormat="1"/>
    <row r="1805" s="48" customFormat="1"/>
    <row r="1806" s="48" customFormat="1"/>
    <row r="1807" s="48" customFormat="1"/>
    <row r="1808" s="48" customFormat="1"/>
    <row r="1809" s="48" customFormat="1"/>
    <row r="1810" s="48" customFormat="1"/>
    <row r="1811" s="48" customFormat="1"/>
    <row r="1812" s="48" customFormat="1"/>
    <row r="1813" s="48" customFormat="1"/>
    <row r="1814" s="48" customFormat="1"/>
    <row r="1815" s="48" customFormat="1"/>
    <row r="1816" s="48" customFormat="1"/>
    <row r="1817" s="48" customFormat="1"/>
    <row r="1818" s="48" customFormat="1"/>
    <row r="1819" s="48" customFormat="1"/>
    <row r="1820" s="48" customFormat="1"/>
    <row r="1821" s="48" customFormat="1"/>
    <row r="1822" s="48" customFormat="1"/>
    <row r="1823" s="48" customFormat="1"/>
    <row r="1824" s="48" customFormat="1"/>
    <row r="1825" s="48" customFormat="1"/>
    <row r="1826" s="48" customFormat="1"/>
    <row r="1827" s="48" customFormat="1"/>
    <row r="1828" s="48" customFormat="1"/>
    <row r="1829" s="48" customFormat="1"/>
    <row r="1830" s="48" customFormat="1"/>
    <row r="1831" s="48" customFormat="1"/>
    <row r="1832" s="48" customFormat="1"/>
    <row r="1833" s="48" customFormat="1"/>
    <row r="1834" s="48" customFormat="1"/>
    <row r="1835" s="48" customFormat="1"/>
    <row r="1836" s="48" customFormat="1"/>
    <row r="1837" s="48" customFormat="1"/>
    <row r="1838" s="48" customFormat="1"/>
    <row r="1839" s="48" customFormat="1"/>
    <row r="1840" s="48" customFormat="1"/>
    <row r="1841" s="48" customFormat="1"/>
    <row r="1842" s="48" customFormat="1"/>
    <row r="1843" s="48" customFormat="1"/>
    <row r="1844" s="48" customFormat="1"/>
    <row r="1845" s="48" customFormat="1"/>
    <row r="1846" s="48" customFormat="1"/>
    <row r="1847" s="48" customFormat="1"/>
    <row r="1848" s="48" customFormat="1"/>
    <row r="1849" s="48" customFormat="1"/>
    <row r="1850" s="48" customFormat="1"/>
    <row r="1851" s="48" customFormat="1"/>
    <row r="1852" s="48" customFormat="1"/>
    <row r="1853" s="48" customFormat="1"/>
    <row r="1854" s="48" customFormat="1"/>
    <row r="1855" s="48" customFormat="1"/>
    <row r="1856" s="48" customFormat="1"/>
    <row r="1857" s="48" customFormat="1"/>
    <row r="1858" s="48" customFormat="1"/>
    <row r="1859" s="48" customFormat="1"/>
    <row r="1860" s="48" customFormat="1"/>
    <row r="1861" s="48" customFormat="1"/>
    <row r="1862" s="48" customFormat="1"/>
    <row r="1863" s="48" customFormat="1"/>
    <row r="1864" s="48" customFormat="1"/>
    <row r="1865" s="48" customFormat="1"/>
    <row r="1866" s="48" customFormat="1"/>
    <row r="1867" s="48" customFormat="1"/>
    <row r="1868" s="48" customFormat="1"/>
    <row r="1869" s="48" customFormat="1"/>
    <row r="1870" s="48" customFormat="1"/>
    <row r="1871" s="48" customFormat="1"/>
    <row r="1872" s="48" customFormat="1"/>
    <row r="1873" s="48" customFormat="1"/>
    <row r="1874" s="48" customFormat="1"/>
    <row r="1875" s="48" customFormat="1"/>
    <row r="1876" s="48" customFormat="1"/>
    <row r="1877" s="48" customFormat="1"/>
    <row r="1878" s="48" customFormat="1"/>
    <row r="1879" s="48" customFormat="1"/>
    <row r="1880" s="48" customFormat="1"/>
    <row r="1881" s="48" customFormat="1"/>
    <row r="1882" s="48" customFormat="1"/>
    <row r="1883" s="48" customFormat="1"/>
    <row r="1884" s="48" customFormat="1"/>
    <row r="1885" s="48" customFormat="1"/>
    <row r="1886" s="48" customFormat="1"/>
    <row r="1887" s="48" customFormat="1"/>
    <row r="1888" s="48" customFormat="1"/>
    <row r="1889" s="48" customFormat="1"/>
    <row r="1890" s="48" customFormat="1"/>
    <row r="1891" s="48" customFormat="1"/>
    <row r="1892" s="48" customFormat="1"/>
    <row r="1893" s="48" customFormat="1"/>
    <row r="1894" s="48" customFormat="1"/>
    <row r="1895" s="48" customFormat="1"/>
    <row r="1896" s="48" customFormat="1"/>
    <row r="1897" s="48" customFormat="1"/>
    <row r="1898" s="48" customFormat="1"/>
    <row r="1899" s="48" customFormat="1"/>
    <row r="1900" s="48" customFormat="1"/>
    <row r="1901" s="48" customFormat="1"/>
    <row r="1902" s="48" customFormat="1"/>
    <row r="1903" s="48" customFormat="1"/>
    <row r="1904" s="48" customFormat="1"/>
    <row r="1905" s="48" customFormat="1"/>
    <row r="1906" s="48" customFormat="1"/>
    <row r="1907" s="48" customFormat="1"/>
    <row r="1908" s="48" customFormat="1"/>
    <row r="1909" s="48" customFormat="1"/>
    <row r="1910" s="48" customFormat="1"/>
    <row r="1911" s="48" customFormat="1"/>
    <row r="1912" s="48" customFormat="1"/>
    <row r="1913" s="48" customFormat="1"/>
    <row r="1914" s="48" customFormat="1"/>
    <row r="1915" s="48" customFormat="1"/>
    <row r="1916" s="48" customFormat="1"/>
    <row r="1917" s="48" customFormat="1"/>
    <row r="1918" s="48" customFormat="1"/>
    <row r="1919" s="48" customFormat="1"/>
    <row r="1920" s="48" customFormat="1"/>
    <row r="1921" s="48" customFormat="1"/>
    <row r="1922" s="48" customFormat="1"/>
    <row r="1923" s="48" customFormat="1"/>
    <row r="1924" s="48" customFormat="1"/>
    <row r="1925" s="48" customFormat="1"/>
    <row r="1926" s="48" customFormat="1"/>
    <row r="1927" s="48" customFormat="1"/>
    <row r="1928" s="48" customFormat="1"/>
    <row r="1929" s="48" customFormat="1"/>
    <row r="1930" s="48" customFormat="1"/>
    <row r="1931" s="48" customFormat="1"/>
    <row r="1932" s="48" customFormat="1"/>
    <row r="1933" s="48" customFormat="1"/>
    <row r="1934" s="48" customFormat="1"/>
    <row r="1935" s="48" customFormat="1"/>
    <row r="1936" s="48" customFormat="1"/>
    <row r="1937" s="48" customFormat="1"/>
    <row r="1938" s="48" customFormat="1"/>
    <row r="1939" s="48" customFormat="1"/>
    <row r="1940" s="48" customFormat="1"/>
    <row r="1941" s="48" customFormat="1"/>
    <row r="1942" s="48" customFormat="1"/>
    <row r="1943" s="48" customFormat="1"/>
    <row r="1944" s="48" customFormat="1"/>
    <row r="1945" s="48" customFormat="1"/>
    <row r="1946" s="48" customFormat="1"/>
    <row r="1947" s="48" customFormat="1"/>
    <row r="1948" s="48" customFormat="1"/>
    <row r="1949" s="48" customFormat="1"/>
    <row r="1950" s="48" customFormat="1"/>
    <row r="1951" s="48" customFormat="1"/>
    <row r="1952" s="48" customFormat="1"/>
    <row r="1953" s="48" customFormat="1"/>
    <row r="1954" s="48" customFormat="1"/>
    <row r="1955" s="48" customFormat="1"/>
    <row r="1956" s="48" customFormat="1"/>
    <row r="1957" s="48" customFormat="1"/>
    <row r="1958" s="48" customFormat="1"/>
    <row r="1959" s="48" customFormat="1"/>
    <row r="1960" s="48" customFormat="1"/>
    <row r="1961" s="48" customFormat="1"/>
    <row r="1962" s="48" customFormat="1"/>
    <row r="1963" s="48" customFormat="1"/>
    <row r="1964" s="48" customFormat="1"/>
    <row r="1965" s="48" customFormat="1"/>
    <row r="1966" s="48" customFormat="1"/>
    <row r="1967" s="48" customFormat="1"/>
    <row r="1968" s="48" customFormat="1"/>
    <row r="1969" s="48" customFormat="1"/>
    <row r="1970" s="48" customFormat="1"/>
    <row r="1971" s="48" customFormat="1"/>
    <row r="1972" s="48" customFormat="1"/>
    <row r="1973" s="48" customFormat="1"/>
    <row r="1974" s="48" customFormat="1"/>
    <row r="1975" s="48" customFormat="1"/>
    <row r="1976" s="48" customFormat="1"/>
    <row r="1977" s="48" customFormat="1"/>
    <row r="1978" s="48" customFormat="1"/>
    <row r="1979" s="48" customFormat="1"/>
    <row r="1980" s="48" customFormat="1"/>
    <row r="1981" s="48" customFormat="1"/>
    <row r="1982" s="48" customFormat="1"/>
    <row r="1983" s="48" customFormat="1"/>
    <row r="1984" s="48" customFormat="1"/>
    <row r="1985" s="48" customFormat="1"/>
    <row r="1986" s="48" customFormat="1"/>
    <row r="1987" s="48" customFormat="1"/>
    <row r="1988" s="48" customFormat="1"/>
    <row r="1989" s="48" customFormat="1"/>
    <row r="1990" s="48" customFormat="1"/>
    <row r="1991" s="48" customFormat="1"/>
    <row r="1992" s="48" customFormat="1"/>
    <row r="1993" s="48" customFormat="1"/>
    <row r="1994" s="48" customFormat="1"/>
    <row r="1995" s="48" customFormat="1"/>
    <row r="1996" s="48" customFormat="1"/>
    <row r="1997" s="48" customFormat="1"/>
    <row r="1998" s="48" customFormat="1"/>
    <row r="1999" s="48" customFormat="1"/>
    <row r="2000" s="48" customFormat="1"/>
    <row r="2001" s="48" customFormat="1"/>
    <row r="2002" s="48" customFormat="1"/>
    <row r="2003" s="48" customFormat="1"/>
    <row r="2004" s="48" customFormat="1"/>
    <row r="2005" s="48" customFormat="1"/>
    <row r="2006" s="48" customFormat="1"/>
    <row r="2007" s="48" customFormat="1"/>
    <row r="2008" s="48" customFormat="1"/>
    <row r="2009" s="48" customFormat="1"/>
    <row r="2010" s="48" customFormat="1"/>
    <row r="2011" s="48" customFormat="1"/>
    <row r="2012" s="48" customFormat="1"/>
    <row r="2013" s="48" customFormat="1"/>
    <row r="2014" s="48" customFormat="1"/>
    <row r="2015" s="48" customFormat="1"/>
    <row r="2016" s="48" customFormat="1"/>
    <row r="2017" s="48" customFormat="1"/>
    <row r="2018" s="48" customFormat="1"/>
    <row r="2019" s="48" customFormat="1"/>
    <row r="2020" s="48" customFormat="1"/>
    <row r="2021" s="48" customFormat="1"/>
    <row r="2022" s="48" customFormat="1"/>
    <row r="2023" s="48" customFormat="1"/>
    <row r="2024" s="48" customFormat="1"/>
    <row r="2025" s="48" customFormat="1"/>
    <row r="2026" s="48" customFormat="1"/>
    <row r="2027" s="48" customFormat="1"/>
    <row r="2028" s="48" customFormat="1"/>
    <row r="2029" s="48" customFormat="1"/>
    <row r="2030" s="48" customFormat="1"/>
    <row r="2031" s="48" customFormat="1"/>
    <row r="2032" s="48" customFormat="1"/>
    <row r="2033" s="48" customFormat="1"/>
    <row r="2034" s="48" customFormat="1"/>
    <row r="2035" s="48" customFormat="1"/>
    <row r="2036" s="48" customFormat="1"/>
    <row r="2037" s="48" customFormat="1"/>
    <row r="2038" s="48" customFormat="1"/>
    <row r="2039" s="48" customFormat="1"/>
    <row r="2040" s="48" customFormat="1"/>
    <row r="2041" s="48" customFormat="1"/>
    <row r="2042" s="48" customFormat="1"/>
    <row r="2043" s="48" customFormat="1"/>
    <row r="2044" s="48" customFormat="1"/>
    <row r="2045" s="48" customFormat="1"/>
    <row r="2046" s="48" customFormat="1"/>
    <row r="2047" s="48" customFormat="1"/>
    <row r="2048" s="48" customFormat="1"/>
    <row r="2049" s="48" customFormat="1"/>
    <row r="2050" s="48" customFormat="1"/>
    <row r="2051" s="48" customFormat="1"/>
    <row r="2052" s="48" customFormat="1"/>
    <row r="2053" s="48" customFormat="1"/>
    <row r="2054" s="48" customFormat="1"/>
    <row r="2055" s="48" customFormat="1"/>
    <row r="2056" s="48" customFormat="1"/>
    <row r="2057" s="48" customFormat="1"/>
    <row r="2058" s="48" customFormat="1"/>
    <row r="2059" s="48" customFormat="1"/>
    <row r="2060" s="48" customFormat="1"/>
    <row r="2061" s="48" customFormat="1"/>
    <row r="2062" s="48" customFormat="1"/>
    <row r="2063" s="48" customFormat="1"/>
    <row r="2064" s="48" customFormat="1"/>
    <row r="2065" s="48" customFormat="1"/>
    <row r="2066" s="48" customFormat="1"/>
    <row r="2067" s="48" customFormat="1"/>
    <row r="2068" s="48" customFormat="1"/>
    <row r="2069" s="48" customFormat="1"/>
    <row r="2070" s="48" customFormat="1"/>
    <row r="2071" s="48" customFormat="1"/>
    <row r="2072" s="48" customFormat="1"/>
    <row r="2073" s="48" customFormat="1"/>
    <row r="2074" s="48" customFormat="1"/>
    <row r="2075" s="48" customFormat="1"/>
    <row r="2076" s="48" customFormat="1"/>
    <row r="2077" s="48" customFormat="1"/>
    <row r="2078" s="48" customFormat="1"/>
    <row r="2079" s="48" customFormat="1"/>
    <row r="2080" s="48" customFormat="1"/>
    <row r="2081" s="48" customFormat="1"/>
    <row r="2082" s="48" customFormat="1"/>
    <row r="2083" s="48" customFormat="1"/>
    <row r="2084" s="48" customFormat="1"/>
    <row r="2085" s="48" customFormat="1"/>
    <row r="2086" s="48" customFormat="1"/>
    <row r="2087" s="48" customFormat="1"/>
    <row r="2088" s="48" customFormat="1"/>
    <row r="2089" s="48" customFormat="1"/>
    <row r="2090" s="48" customFormat="1"/>
    <row r="2091" s="48" customFormat="1"/>
    <row r="2092" s="48" customFormat="1"/>
    <row r="2093" s="48" customFormat="1"/>
    <row r="2094" s="48" customFormat="1"/>
    <row r="2095" s="48" customFormat="1"/>
    <row r="2096" s="48" customFormat="1"/>
    <row r="2097" s="48" customFormat="1"/>
    <row r="2098" s="48" customFormat="1"/>
    <row r="2099" s="48" customFormat="1"/>
    <row r="2100" s="48" customFormat="1"/>
    <row r="2101" s="48" customFormat="1"/>
    <row r="2102" s="48" customFormat="1"/>
    <row r="2103" s="48" customFormat="1"/>
    <row r="2104" s="48" customFormat="1"/>
    <row r="2105" s="48" customFormat="1"/>
    <row r="2106" s="48" customFormat="1"/>
    <row r="2107" s="48" customFormat="1"/>
    <row r="2108" s="48" customFormat="1"/>
    <row r="2109" s="48" customFormat="1"/>
    <row r="2110" s="48" customFormat="1"/>
    <row r="2111" s="48" customFormat="1"/>
    <row r="2112" s="48" customFormat="1"/>
    <row r="2113" s="48" customFormat="1"/>
    <row r="2114" s="48" customFormat="1"/>
    <row r="2115" s="48" customFormat="1"/>
    <row r="2116" s="48" customFormat="1"/>
    <row r="2117" s="48" customFormat="1"/>
    <row r="2118" s="48" customFormat="1"/>
    <row r="2119" s="48" customFormat="1"/>
    <row r="2120" s="48" customFormat="1"/>
    <row r="2121" s="48" customFormat="1"/>
    <row r="2122" s="48" customFormat="1"/>
    <row r="2123" s="48" customFormat="1"/>
    <row r="2124" s="48" customFormat="1"/>
    <row r="2125" s="48" customFormat="1"/>
    <row r="2126" s="48" customFormat="1"/>
    <row r="2127" s="48" customFormat="1"/>
    <row r="2128" s="48" customFormat="1"/>
    <row r="2129" s="48" customFormat="1"/>
    <row r="2130" s="48" customFormat="1"/>
    <row r="2131" s="48" customFormat="1"/>
    <row r="2132" s="48" customFormat="1"/>
    <row r="2133" s="48" customFormat="1"/>
    <row r="2134" s="48" customFormat="1"/>
    <row r="2135" s="48" customFormat="1"/>
    <row r="2136" s="48" customFormat="1"/>
    <row r="2137" s="48" customFormat="1"/>
    <row r="2138" s="48" customFormat="1"/>
    <row r="2139" s="48" customFormat="1"/>
    <row r="2140" s="48" customFormat="1"/>
    <row r="2141" s="48" customFormat="1"/>
    <row r="2142" s="48" customFormat="1"/>
    <row r="2143" s="48" customFormat="1"/>
    <row r="2144" s="48" customFormat="1"/>
    <row r="2145" s="48" customFormat="1"/>
    <row r="2146" s="48" customFormat="1"/>
    <row r="2147" s="48" customFormat="1"/>
    <row r="2148" s="48" customFormat="1"/>
    <row r="2149" s="48" customFormat="1"/>
    <row r="2150" s="48" customFormat="1"/>
    <row r="2151" s="48" customFormat="1"/>
    <row r="2152" s="48" customFormat="1"/>
    <row r="2153" s="48" customFormat="1"/>
    <row r="2154" s="48" customFormat="1"/>
    <row r="2155" s="48" customFormat="1"/>
    <row r="2156" s="48" customFormat="1"/>
    <row r="2157" s="48" customFormat="1"/>
    <row r="2158" s="48" customFormat="1"/>
    <row r="2159" s="48" customFormat="1"/>
    <row r="2160" s="48" customFormat="1"/>
    <row r="2161" s="48" customFormat="1"/>
    <row r="2162" s="48" customFormat="1"/>
    <row r="2163" s="48" customFormat="1"/>
    <row r="2164" s="48" customFormat="1"/>
    <row r="2165" s="48" customFormat="1"/>
    <row r="2166" s="48" customFormat="1"/>
    <row r="2167" s="48" customFormat="1"/>
    <row r="2168" s="48" customFormat="1"/>
    <row r="2169" s="48" customFormat="1"/>
    <row r="2170" s="48" customFormat="1"/>
    <row r="2171" s="48" customFormat="1"/>
    <row r="2172" s="48" customFormat="1"/>
    <row r="2173" s="48" customFormat="1"/>
    <row r="2174" s="48" customFormat="1"/>
    <row r="2175" s="48" customFormat="1"/>
    <row r="2176" s="48" customFormat="1"/>
    <row r="2177" s="48" customFormat="1"/>
    <row r="2178" s="48" customFormat="1"/>
    <row r="2179" s="48" customFormat="1"/>
    <row r="2180" s="48" customFormat="1"/>
    <row r="2181" s="48" customFormat="1"/>
    <row r="2182" s="48" customFormat="1"/>
    <row r="2183" s="48" customFormat="1"/>
    <row r="2184" s="48" customFormat="1"/>
    <row r="2185" s="48" customFormat="1"/>
    <row r="2186" s="48" customFormat="1"/>
    <row r="2187" s="48" customFormat="1"/>
    <row r="2188" s="48" customFormat="1"/>
    <row r="2189" s="48" customFormat="1"/>
    <row r="2190" s="48" customFormat="1"/>
    <row r="2191" s="48" customFormat="1"/>
    <row r="2192" s="48" customFormat="1"/>
    <row r="2193" s="48" customFormat="1"/>
    <row r="2194" s="48" customFormat="1"/>
    <row r="2195" s="48" customFormat="1"/>
    <row r="2196" s="48" customFormat="1"/>
    <row r="2197" s="48" customFormat="1"/>
    <row r="2198" s="48" customFormat="1"/>
    <row r="2199" s="48" customFormat="1"/>
    <row r="2200" s="48" customFormat="1"/>
    <row r="2201" s="48" customFormat="1"/>
    <row r="2202" s="48" customFormat="1"/>
    <row r="2203" s="48" customFormat="1"/>
    <row r="2204" s="48" customFormat="1"/>
    <row r="2205" s="48" customFormat="1"/>
    <row r="2206" s="48" customFormat="1"/>
    <row r="2207" s="48" customFormat="1"/>
    <row r="2208" s="48" customFormat="1"/>
    <row r="2209" s="48" customFormat="1"/>
    <row r="2210" s="48" customFormat="1"/>
    <row r="2211" s="48" customFormat="1"/>
    <row r="2212" s="48" customFormat="1"/>
    <row r="2213" s="48" customFormat="1"/>
    <row r="2214" s="48" customFormat="1"/>
    <row r="2215" s="48" customFormat="1"/>
    <row r="2216" s="48" customFormat="1"/>
    <row r="2217" s="48" customFormat="1"/>
    <row r="2218" s="48" customFormat="1"/>
    <row r="2219" s="48" customFormat="1"/>
    <row r="2220" s="48" customFormat="1"/>
    <row r="2221" s="48" customFormat="1"/>
    <row r="2222" s="48" customFormat="1"/>
    <row r="2223" s="48" customFormat="1"/>
    <row r="2224" s="48" customFormat="1"/>
    <row r="2225" s="48" customFormat="1"/>
    <row r="2226" s="48" customFormat="1"/>
    <row r="2227" s="48" customFormat="1"/>
    <row r="2228" s="48" customFormat="1"/>
    <row r="2229" s="48" customFormat="1"/>
    <row r="2230" s="48" customFormat="1"/>
    <row r="2231" s="48" customFormat="1"/>
    <row r="2232" s="48" customFormat="1"/>
    <row r="2233" s="48" customFormat="1"/>
    <row r="2234" s="48" customFormat="1"/>
    <row r="2235" s="48" customFormat="1"/>
    <row r="2236" s="48" customFormat="1"/>
    <row r="2237" s="48" customFormat="1"/>
    <row r="2238" s="48" customFormat="1"/>
    <row r="2239" s="48" customFormat="1"/>
    <row r="2240" s="48" customFormat="1"/>
    <row r="2241" s="48" customFormat="1"/>
    <row r="2242" s="48" customFormat="1"/>
    <row r="2243" s="48" customFormat="1"/>
    <row r="2244" s="48" customFormat="1"/>
    <row r="2245" s="48" customFormat="1"/>
    <row r="2246" s="48" customFormat="1"/>
    <row r="2247" s="48" customFormat="1"/>
    <row r="2248" s="48" customFormat="1"/>
    <row r="2249" s="48" customFormat="1"/>
    <row r="2250" s="48" customFormat="1"/>
    <row r="2251" s="48" customFormat="1"/>
    <row r="2252" s="48" customFormat="1"/>
    <row r="2253" s="48" customFormat="1"/>
    <row r="2254" s="48" customFormat="1"/>
    <row r="2255" s="48" customFormat="1"/>
    <row r="2256" s="48" customFormat="1"/>
    <row r="2257" s="48" customFormat="1"/>
    <row r="2258" s="48" customFormat="1"/>
    <row r="2259" s="48" customFormat="1"/>
    <row r="2260" s="48" customFormat="1"/>
    <row r="2261" s="48" customFormat="1"/>
    <row r="2262" s="48" customFormat="1"/>
    <row r="2263" s="48" customFormat="1"/>
    <row r="2264" s="48" customFormat="1"/>
    <row r="2265" s="48" customFormat="1"/>
    <row r="2266" s="48" customFormat="1"/>
    <row r="2267" s="48" customFormat="1"/>
    <row r="2268" s="48" customFormat="1"/>
    <row r="2269" s="48" customFormat="1"/>
    <row r="2270" s="48" customFormat="1"/>
    <row r="2271" s="48" customFormat="1"/>
    <row r="2272" s="48" customFormat="1"/>
    <row r="2273" s="48" customFormat="1"/>
    <row r="2274" s="48" customFormat="1"/>
    <row r="2275" s="48" customFormat="1"/>
    <row r="2276" s="48" customFormat="1"/>
    <row r="2277" s="48" customFormat="1"/>
    <row r="2278" s="48" customFormat="1"/>
    <row r="2279" s="48" customFormat="1"/>
    <row r="2280" s="48" customFormat="1"/>
    <row r="2281" s="48" customFormat="1"/>
    <row r="2282" s="48" customFormat="1"/>
    <row r="2283" s="48" customFormat="1"/>
    <row r="2284" s="48" customFormat="1"/>
    <row r="2285" s="48" customFormat="1"/>
    <row r="2286" s="48" customFormat="1"/>
    <row r="2287" s="48" customFormat="1"/>
    <row r="2288" s="48" customFormat="1"/>
    <row r="2289" s="48" customFormat="1"/>
    <row r="2290" s="48" customFormat="1"/>
    <row r="2291" s="48" customFormat="1"/>
    <row r="2292" s="48" customFormat="1"/>
    <row r="2293" s="48" customFormat="1"/>
    <row r="2294" s="48" customFormat="1"/>
    <row r="2295" s="48" customFormat="1"/>
    <row r="2296" s="48" customFormat="1"/>
    <row r="2297" s="48" customFormat="1"/>
    <row r="2298" s="48" customFormat="1"/>
    <row r="2299" s="48" customFormat="1"/>
    <row r="2300" s="48" customFormat="1"/>
    <row r="2301" s="48" customFormat="1"/>
    <row r="2302" s="48" customFormat="1"/>
    <row r="2303" s="48" customFormat="1"/>
    <row r="2304" s="48" customFormat="1"/>
    <row r="2305" s="48" customFormat="1"/>
    <row r="2306" s="48" customFormat="1"/>
    <row r="2307" s="48" customFormat="1"/>
    <row r="2308" s="48" customFormat="1"/>
    <row r="2309" s="48" customFormat="1"/>
    <row r="2310" s="48" customFormat="1"/>
    <row r="2311" s="48" customFormat="1"/>
    <row r="2312" s="48" customFormat="1"/>
    <row r="2313" s="48" customFormat="1"/>
    <row r="2314" s="48" customFormat="1"/>
    <row r="2315" s="48" customFormat="1"/>
    <row r="2316" s="48" customFormat="1"/>
    <row r="2317" s="48" customFormat="1"/>
    <row r="2318" s="48" customFormat="1"/>
    <row r="2319" s="48" customFormat="1"/>
    <row r="2320" s="48" customFormat="1"/>
    <row r="2321" s="48" customFormat="1"/>
    <row r="2322" s="48" customFormat="1"/>
    <row r="2323" s="48" customFormat="1"/>
    <row r="2324" s="48" customFormat="1"/>
    <row r="2325" s="48" customFormat="1"/>
    <row r="2326" s="48" customFormat="1"/>
    <row r="2327" s="48" customFormat="1"/>
    <row r="2328" s="48" customFormat="1"/>
    <row r="2329" s="48" customFormat="1"/>
    <row r="2330" s="48" customFormat="1"/>
    <row r="2331" s="48" customFormat="1"/>
    <row r="2332" s="48" customFormat="1"/>
    <row r="2333" s="48" customFormat="1"/>
    <row r="2334" s="48" customFormat="1"/>
    <row r="2335" s="48" customFormat="1"/>
    <row r="2336" s="48" customFormat="1"/>
    <row r="2337" s="48" customFormat="1"/>
    <row r="2338" s="48" customFormat="1"/>
    <row r="2339" s="48" customFormat="1"/>
    <row r="2340" s="48" customFormat="1"/>
    <row r="2341" s="48" customFormat="1"/>
    <row r="2342" s="48" customFormat="1"/>
    <row r="2343" s="48" customFormat="1"/>
    <row r="2344" s="48" customFormat="1"/>
    <row r="2345" s="48" customFormat="1"/>
    <row r="2346" s="48" customFormat="1"/>
    <row r="2347" s="48" customFormat="1"/>
    <row r="2348" s="48" customFormat="1"/>
    <row r="2349" s="48" customFormat="1"/>
    <row r="2350" s="48" customFormat="1"/>
    <row r="2351" s="48" customFormat="1"/>
    <row r="2352" s="48" customFormat="1"/>
    <row r="2353" s="48" customFormat="1"/>
    <row r="2354" s="48" customFormat="1"/>
    <row r="2355" s="48" customFormat="1"/>
    <row r="2356" s="48" customFormat="1"/>
    <row r="2357" s="48" customFormat="1"/>
    <row r="2358" s="48" customFormat="1"/>
    <row r="2359" s="48" customFormat="1"/>
    <row r="2360" s="48" customFormat="1"/>
    <row r="2361" s="48" customFormat="1"/>
    <row r="2362" s="48" customFormat="1"/>
    <row r="2363" s="48" customFormat="1"/>
    <row r="2364" s="48" customFormat="1"/>
    <row r="2365" s="48" customFormat="1"/>
    <row r="2366" s="48" customFormat="1"/>
    <row r="2367" s="48" customFormat="1"/>
    <row r="2368" s="48" customFormat="1"/>
    <row r="2369" s="48" customFormat="1"/>
    <row r="2370" s="48" customFormat="1"/>
    <row r="2371" s="48" customFormat="1"/>
    <row r="2372" s="48" customFormat="1"/>
    <row r="2373" s="48" customFormat="1"/>
    <row r="2374" s="48" customFormat="1"/>
    <row r="2375" s="48" customFormat="1"/>
    <row r="2376" s="48" customFormat="1"/>
    <row r="2377" s="48" customFormat="1"/>
    <row r="2378" s="48" customFormat="1"/>
    <row r="2379" s="48" customFormat="1"/>
    <row r="2380" s="48" customFormat="1"/>
    <row r="2381" s="48" customFormat="1"/>
    <row r="2382" s="48" customFormat="1"/>
    <row r="2383" s="48" customFormat="1"/>
    <row r="2384" s="48" customFormat="1"/>
    <row r="2385" s="48" customFormat="1"/>
    <row r="2386" s="48" customFormat="1"/>
    <row r="2387" s="48" customFormat="1"/>
    <row r="2388" s="48" customFormat="1"/>
    <row r="2389" s="48" customFormat="1"/>
    <row r="2390" s="48" customFormat="1"/>
    <row r="2391" s="48" customFormat="1"/>
    <row r="2392" s="48" customFormat="1"/>
    <row r="2393" s="48" customFormat="1"/>
    <row r="2394" s="48" customFormat="1"/>
    <row r="2395" s="48" customFormat="1"/>
    <row r="2396" s="48" customFormat="1"/>
    <row r="2397" s="48" customFormat="1"/>
    <row r="2398" s="48" customFormat="1"/>
    <row r="2399" s="48" customFormat="1"/>
    <row r="2400" s="48" customFormat="1"/>
    <row r="2401" s="48" customFormat="1"/>
    <row r="2402" s="48" customFormat="1"/>
    <row r="2403" s="48" customFormat="1"/>
    <row r="2404" s="48" customFormat="1"/>
    <row r="2405" s="48" customFormat="1"/>
    <row r="2406" s="48" customFormat="1"/>
    <row r="2407" s="48" customFormat="1"/>
    <row r="2408" s="48" customFormat="1"/>
    <row r="2409" s="48" customFormat="1"/>
    <row r="2410" s="48" customFormat="1"/>
    <row r="2411" s="48" customFormat="1"/>
    <row r="2412" s="48" customFormat="1"/>
    <row r="2413" s="48" customFormat="1"/>
    <row r="2414" s="48" customFormat="1"/>
    <row r="2415" s="48" customFormat="1"/>
    <row r="2416" s="48" customFormat="1"/>
    <row r="2417" s="48" customFormat="1"/>
    <row r="2418" s="48" customFormat="1"/>
    <row r="2419" s="48" customFormat="1"/>
    <row r="2420" s="48" customFormat="1"/>
    <row r="2421" s="48" customFormat="1"/>
    <row r="2422" s="48" customFormat="1"/>
    <row r="2423" s="48" customFormat="1"/>
    <row r="2424" s="48" customFormat="1"/>
    <row r="2425" s="48" customFormat="1"/>
    <row r="2426" s="48" customFormat="1"/>
    <row r="2427" s="48" customFormat="1"/>
    <row r="2428" s="48" customFormat="1"/>
    <row r="2429" s="48" customFormat="1"/>
    <row r="2430" s="48" customFormat="1"/>
    <row r="2431" s="48" customFormat="1"/>
    <row r="2432" s="48" customFormat="1"/>
    <row r="2433" s="48" customFormat="1"/>
    <row r="2434" s="48" customFormat="1"/>
    <row r="2435" s="48" customFormat="1"/>
    <row r="2436" s="48" customFormat="1"/>
    <row r="2437" s="48" customFormat="1"/>
    <row r="2438" s="48" customFormat="1"/>
    <row r="2439" s="48" customFormat="1"/>
    <row r="2440" s="48" customFormat="1"/>
    <row r="2441" s="48" customFormat="1"/>
    <row r="2442" s="48" customFormat="1"/>
    <row r="2443" s="48" customFormat="1"/>
    <row r="2444" s="48" customFormat="1"/>
    <row r="2445" s="48" customFormat="1"/>
    <row r="2446" s="48" customFormat="1"/>
    <row r="2447" s="48" customFormat="1"/>
    <row r="2448" s="48" customFormat="1"/>
    <row r="2449" s="48" customFormat="1"/>
    <row r="2450" s="48" customFormat="1"/>
    <row r="2451" s="48" customFormat="1"/>
    <row r="2452" s="48" customFormat="1"/>
    <row r="2453" s="48" customFormat="1"/>
    <row r="2454" s="48" customFormat="1"/>
    <row r="2455" s="48" customFormat="1"/>
    <row r="2456" s="48" customFormat="1"/>
    <row r="2457" s="48" customFormat="1"/>
    <row r="2458" s="48" customFormat="1"/>
    <row r="2459" s="48" customFormat="1"/>
    <row r="2460" s="48" customFormat="1"/>
    <row r="2461" s="48" customFormat="1"/>
    <row r="2462" s="48" customFormat="1"/>
    <row r="2463" s="48" customFormat="1"/>
    <row r="2464" s="48" customFormat="1"/>
    <row r="2465" s="48" customFormat="1"/>
    <row r="2466" s="48" customFormat="1"/>
    <row r="2467" s="48" customFormat="1"/>
    <row r="2468" s="48" customFormat="1"/>
    <row r="2469" s="48" customFormat="1"/>
    <row r="2470" s="48" customFormat="1"/>
    <row r="2471" s="48" customFormat="1"/>
    <row r="2472" s="48" customFormat="1"/>
    <row r="2473" s="48" customFormat="1"/>
    <row r="2474" s="48" customFormat="1"/>
    <row r="2475" s="48" customFormat="1"/>
    <row r="2476" s="48" customFormat="1"/>
    <row r="2477" s="48" customFormat="1"/>
    <row r="2478" s="48" customFormat="1"/>
    <row r="2479" s="48" customFormat="1"/>
    <row r="2480" s="48" customFormat="1"/>
    <row r="2481" s="48" customFormat="1"/>
    <row r="2482" s="48" customFormat="1"/>
    <row r="2483" s="48" customFormat="1"/>
    <row r="2484" s="48" customFormat="1"/>
    <row r="2485" s="48" customFormat="1"/>
    <row r="2486" s="48" customFormat="1"/>
    <row r="2487" s="48" customFormat="1"/>
    <row r="2488" s="48" customFormat="1"/>
    <row r="2489" s="48" customFormat="1"/>
    <row r="2490" s="48" customFormat="1"/>
    <row r="2491" s="48" customFormat="1"/>
    <row r="2492" s="48" customFormat="1"/>
    <row r="2493" s="48" customFormat="1"/>
    <row r="2494" s="48" customFormat="1"/>
    <row r="2495" s="48" customFormat="1"/>
    <row r="2496" s="48" customFormat="1"/>
    <row r="2497" s="48" customFormat="1"/>
    <row r="2498" s="48" customFormat="1"/>
    <row r="2499" s="48" customFormat="1"/>
    <row r="2500" s="48" customFormat="1"/>
    <row r="2501" s="48" customFormat="1"/>
    <row r="2502" s="48" customFormat="1"/>
    <row r="2503" s="48" customFormat="1"/>
    <row r="2504" s="48" customFormat="1"/>
    <row r="2505" s="48" customFormat="1"/>
    <row r="2506" s="48" customFormat="1"/>
    <row r="2507" s="48" customFormat="1"/>
    <row r="2508" s="48" customFormat="1"/>
    <row r="2509" s="48" customFormat="1"/>
    <row r="2510" s="48" customFormat="1"/>
    <row r="2511" s="48" customFormat="1"/>
    <row r="2512" s="48" customFormat="1"/>
    <row r="2513" s="48" customFormat="1"/>
    <row r="2514" s="48" customFormat="1"/>
    <row r="2515" s="48" customFormat="1"/>
    <row r="2516" s="48" customFormat="1"/>
    <row r="2517" s="48" customFormat="1"/>
    <row r="2518" s="48" customFormat="1"/>
    <row r="2519" s="48" customFormat="1"/>
    <row r="2520" s="48" customFormat="1"/>
    <row r="2521" s="48" customFormat="1"/>
    <row r="2522" s="48" customFormat="1"/>
    <row r="2523" s="48" customFormat="1"/>
    <row r="2524" s="48" customFormat="1"/>
    <row r="2525" s="48" customFormat="1"/>
    <row r="2526" s="48" customFormat="1"/>
    <row r="2527" s="48" customFormat="1"/>
    <row r="2528" s="48" customFormat="1"/>
    <row r="2529" s="48" customFormat="1"/>
    <row r="2530" s="48" customFormat="1"/>
    <row r="2531" s="48" customFormat="1"/>
    <row r="2532" s="48" customFormat="1"/>
    <row r="2533" s="48" customFormat="1"/>
    <row r="2534" s="48" customFormat="1"/>
    <row r="2535" s="48" customFormat="1"/>
    <row r="2536" s="48" customFormat="1"/>
    <row r="2537" s="48" customFormat="1"/>
    <row r="2538" s="48" customFormat="1"/>
    <row r="2539" s="48" customFormat="1"/>
    <row r="2540" s="48" customFormat="1"/>
    <row r="2541" s="48" customFormat="1"/>
    <row r="2542" s="48" customFormat="1"/>
    <row r="2543" s="48" customFormat="1"/>
    <row r="2544" s="48" customFormat="1"/>
    <row r="2545" s="48" customFormat="1"/>
    <row r="2546" s="48" customFormat="1"/>
    <row r="2547" s="48" customFormat="1"/>
    <row r="2548" s="48" customFormat="1"/>
    <row r="2549" s="48" customFormat="1"/>
    <row r="2550" s="48" customFormat="1"/>
    <row r="2551" s="48" customFormat="1"/>
    <row r="2552" s="48" customFormat="1"/>
    <row r="2553" s="48" customFormat="1"/>
    <row r="2554" s="48" customFormat="1"/>
    <row r="2555" s="48" customFormat="1"/>
    <row r="2556" s="48" customFormat="1"/>
    <row r="2557" s="48" customFormat="1"/>
    <row r="2558" s="48" customFormat="1"/>
    <row r="2559" s="48" customFormat="1"/>
    <row r="2560" s="48" customFormat="1"/>
    <row r="2561" s="48" customFormat="1"/>
    <row r="2562" s="48" customFormat="1"/>
    <row r="2563" s="48" customFormat="1"/>
    <row r="2564" s="48" customFormat="1"/>
    <row r="2565" s="48" customFormat="1"/>
    <row r="2566" s="48" customFormat="1"/>
    <row r="2567" s="48" customFormat="1"/>
    <row r="2568" s="48" customFormat="1"/>
    <row r="2569" s="48" customFormat="1"/>
    <row r="2570" s="48" customFormat="1"/>
    <row r="2571" s="48" customFormat="1"/>
    <row r="2572" s="48" customFormat="1"/>
    <row r="2573" s="48" customFormat="1"/>
    <row r="2574" s="48" customFormat="1"/>
    <row r="2575" s="48" customFormat="1"/>
    <row r="2576" s="48" customFormat="1"/>
    <row r="2577" s="48" customFormat="1"/>
    <row r="2578" s="48" customFormat="1"/>
    <row r="2579" s="48" customFormat="1"/>
    <row r="2580" s="48" customFormat="1"/>
    <row r="2581" s="48" customFormat="1"/>
    <row r="2582" s="48" customFormat="1"/>
    <row r="2583" s="48" customFormat="1"/>
    <row r="2584" s="48" customFormat="1"/>
    <row r="2585" s="48" customFormat="1"/>
    <row r="2586" s="48" customFormat="1"/>
    <row r="2587" s="48" customFormat="1"/>
    <row r="2588" s="48" customFormat="1"/>
    <row r="2589" s="48" customFormat="1"/>
    <row r="2590" s="48" customFormat="1"/>
    <row r="2591" s="48" customFormat="1"/>
    <row r="2592" s="48" customFormat="1"/>
    <row r="2593" s="48" customFormat="1"/>
    <row r="2594" s="48" customFormat="1"/>
    <row r="2595" s="48" customFormat="1"/>
    <row r="2596" s="48" customFormat="1"/>
    <row r="2597" s="48" customFormat="1"/>
    <row r="2598" s="48" customFormat="1"/>
    <row r="2599" s="48" customFormat="1"/>
    <row r="2600" s="48" customFormat="1"/>
    <row r="2601" s="48" customFormat="1"/>
    <row r="2602" s="48" customFormat="1"/>
    <row r="2603" s="48" customFormat="1"/>
    <row r="2604" s="48" customFormat="1"/>
    <row r="2605" s="48" customFormat="1"/>
    <row r="2606" s="48" customFormat="1"/>
    <row r="2607" s="48" customFormat="1"/>
    <row r="2608" s="48" customFormat="1"/>
    <row r="2609" s="48" customFormat="1"/>
    <row r="2610" s="48" customFormat="1"/>
    <row r="2611" s="48" customFormat="1"/>
    <row r="2612" s="48" customFormat="1"/>
    <row r="2613" s="48" customFormat="1"/>
    <row r="2614" s="48" customFormat="1"/>
    <row r="2615" s="48" customFormat="1"/>
    <row r="2616" s="48" customFormat="1"/>
    <row r="2617" s="48" customFormat="1"/>
    <row r="2618" s="48" customFormat="1"/>
    <row r="2619" s="48" customFormat="1"/>
    <row r="2620" s="48" customFormat="1"/>
    <row r="2621" s="48" customFormat="1"/>
    <row r="2622" s="48" customFormat="1"/>
    <row r="2623" s="48" customFormat="1"/>
    <row r="2624" s="48" customFormat="1"/>
    <row r="2625" s="48" customFormat="1"/>
    <row r="2626" s="48" customFormat="1"/>
    <row r="2627" s="48" customFormat="1"/>
    <row r="2628" s="48" customFormat="1"/>
    <row r="2629" s="48" customFormat="1"/>
    <row r="2630" s="48" customFormat="1"/>
    <row r="2631" s="48" customFormat="1"/>
    <row r="2632" s="48" customFormat="1"/>
    <row r="2633" s="48" customFormat="1"/>
    <row r="2634" s="48" customFormat="1"/>
    <row r="2635" s="48" customFormat="1"/>
    <row r="2636" s="48" customFormat="1"/>
    <row r="2637" s="48" customFormat="1"/>
    <row r="2638" s="48" customFormat="1"/>
    <row r="2639" s="48" customFormat="1"/>
    <row r="2640" s="48" customFormat="1"/>
    <row r="2641" s="48" customFormat="1"/>
    <row r="2642" s="48" customFormat="1"/>
    <row r="2643" s="48" customFormat="1"/>
    <row r="2644" s="48" customFormat="1"/>
    <row r="2645" s="48" customFormat="1"/>
    <row r="2646" s="48" customFormat="1"/>
    <row r="2647" s="48" customFormat="1"/>
    <row r="2648" s="48" customFormat="1"/>
    <row r="2649" s="48" customFormat="1"/>
    <row r="2650" s="48" customFormat="1"/>
    <row r="2651" s="48" customFormat="1"/>
    <row r="2652" s="48" customFormat="1"/>
    <row r="2653" s="48" customFormat="1"/>
    <row r="2654" s="48" customFormat="1"/>
    <row r="2655" s="48" customFormat="1"/>
    <row r="2656" s="48" customFormat="1"/>
    <row r="2657" s="48" customFormat="1"/>
    <row r="2658" s="48" customFormat="1"/>
    <row r="2659" s="48" customFormat="1"/>
    <row r="2660" s="48" customFormat="1"/>
    <row r="2661" s="48" customFormat="1"/>
    <row r="2662" s="48" customFormat="1"/>
    <row r="2663" s="48" customFormat="1"/>
    <row r="2664" s="48" customFormat="1"/>
    <row r="2665" s="48" customFormat="1"/>
    <row r="2666" s="48" customFormat="1"/>
    <row r="2667" s="48" customFormat="1"/>
    <row r="2668" s="48" customFormat="1"/>
    <row r="2669" s="48" customFormat="1"/>
    <row r="2670" s="48" customFormat="1"/>
    <row r="2671" s="48" customFormat="1"/>
    <row r="2672" s="48" customFormat="1"/>
    <row r="2673" s="48" customFormat="1"/>
    <row r="2674" s="48" customFormat="1"/>
    <row r="2675" s="48" customFormat="1"/>
    <row r="2676" s="48" customFormat="1"/>
    <row r="2677" s="48" customFormat="1"/>
    <row r="2678" s="48" customFormat="1"/>
    <row r="2679" s="48" customFormat="1"/>
    <row r="2680" s="48" customFormat="1"/>
    <row r="2681" s="48" customFormat="1"/>
    <row r="2682" s="48" customFormat="1"/>
    <row r="2683" s="48" customFormat="1"/>
    <row r="2684" s="48" customFormat="1"/>
    <row r="2685" s="48" customFormat="1"/>
    <row r="2686" s="48" customFormat="1"/>
    <row r="2687" s="48" customFormat="1"/>
    <row r="2688" s="48" customFormat="1"/>
    <row r="2689" s="48" customFormat="1"/>
    <row r="2690" s="48" customFormat="1"/>
    <row r="2691" s="48" customFormat="1"/>
    <row r="2692" s="48" customFormat="1"/>
    <row r="2693" s="48" customFormat="1"/>
    <row r="2694" s="48" customFormat="1"/>
    <row r="2695" s="48" customFormat="1"/>
    <row r="2696" s="48" customFormat="1"/>
    <row r="2697" s="48" customFormat="1"/>
    <row r="2698" s="48" customFormat="1"/>
    <row r="2699" s="48" customFormat="1"/>
    <row r="2700" s="48" customFormat="1"/>
    <row r="2701" s="48" customFormat="1"/>
    <row r="2702" s="48" customFormat="1"/>
    <row r="2703" s="48" customFormat="1"/>
    <row r="2704" s="48" customFormat="1"/>
    <row r="2705" s="48" customFormat="1"/>
    <row r="2706" s="48" customFormat="1"/>
    <row r="2707" s="48" customFormat="1"/>
    <row r="2708" s="48" customFormat="1"/>
    <row r="2709" s="48" customFormat="1"/>
    <row r="2710" s="48" customFormat="1"/>
    <row r="2711" s="48" customFormat="1"/>
    <row r="2712" s="48" customFormat="1"/>
    <row r="2713" s="48" customFormat="1"/>
    <row r="2714" s="48" customFormat="1"/>
    <row r="2715" s="48" customFormat="1"/>
    <row r="2716" s="48" customFormat="1"/>
    <row r="2717" s="48" customFormat="1"/>
    <row r="2718" s="48" customFormat="1"/>
    <row r="2719" s="48" customFormat="1"/>
    <row r="2720" s="48" customFormat="1"/>
    <row r="2721" s="48" customFormat="1"/>
    <row r="2722" s="48" customFormat="1"/>
    <row r="2723" s="48" customFormat="1"/>
    <row r="2724" s="48" customFormat="1"/>
    <row r="2725" s="48" customFormat="1"/>
    <row r="2726" s="48" customFormat="1"/>
    <row r="2727" s="48" customFormat="1"/>
    <row r="2728" s="48" customFormat="1"/>
    <row r="2729" s="48" customFormat="1"/>
    <row r="2730" s="48" customFormat="1"/>
    <row r="2731" s="48" customFormat="1"/>
    <row r="2732" s="48" customFormat="1"/>
    <row r="2733" s="48" customFormat="1"/>
    <row r="2734" s="48" customFormat="1"/>
    <row r="2735" s="48" customFormat="1"/>
    <row r="2736" s="48" customFormat="1"/>
    <row r="2737" s="48" customFormat="1"/>
    <row r="2738" s="48" customFormat="1"/>
    <row r="2739" s="48" customFormat="1"/>
    <row r="2740" s="48" customFormat="1"/>
    <row r="2741" s="48" customFormat="1"/>
    <row r="2742" s="48" customFormat="1"/>
    <row r="2743" s="48" customFormat="1"/>
    <row r="2744" s="48" customFormat="1"/>
    <row r="2745" s="48" customFormat="1"/>
    <row r="2746" s="48" customFormat="1"/>
    <row r="2747" s="48" customFormat="1"/>
    <row r="2748" s="48" customFormat="1"/>
    <row r="2749" s="48" customFormat="1"/>
    <row r="2750" s="48" customFormat="1"/>
    <row r="2751" s="48" customFormat="1"/>
    <row r="2752" s="48" customFormat="1"/>
    <row r="2753" s="48" customFormat="1"/>
    <row r="2754" s="48" customFormat="1"/>
    <row r="2755" s="48" customFormat="1"/>
    <row r="2756" s="48" customFormat="1"/>
    <row r="2757" s="48" customFormat="1"/>
    <row r="2758" s="48" customFormat="1"/>
    <row r="2759" s="48" customFormat="1"/>
    <row r="2760" s="48" customFormat="1"/>
    <row r="2761" s="48" customFormat="1"/>
    <row r="2762" s="48" customFormat="1"/>
    <row r="2763" s="48" customFormat="1"/>
    <row r="2764" s="48" customFormat="1"/>
    <row r="2765" s="48" customFormat="1"/>
    <row r="2766" s="48" customFormat="1"/>
    <row r="2767" s="48" customFormat="1"/>
    <row r="2768" s="48" customFormat="1"/>
    <row r="2769" s="48" customFormat="1"/>
    <row r="2770" s="48" customFormat="1"/>
    <row r="2771" s="48" customFormat="1"/>
    <row r="2772" s="48" customFormat="1"/>
    <row r="2773" s="48" customFormat="1"/>
    <row r="2774" s="48" customFormat="1"/>
    <row r="2775" s="48" customFormat="1"/>
    <row r="2776" s="48" customFormat="1"/>
    <row r="2777" s="48" customFormat="1"/>
    <row r="2778" s="48" customFormat="1"/>
    <row r="2779" s="48" customFormat="1"/>
    <row r="2780" s="48" customFormat="1"/>
    <row r="2781" s="48" customFormat="1"/>
    <row r="2782" s="48" customFormat="1"/>
    <row r="2783" s="48" customFormat="1"/>
    <row r="2784" s="48" customFormat="1"/>
    <row r="2785" s="48" customFormat="1"/>
    <row r="2786" s="48" customFormat="1"/>
    <row r="2787" s="48" customFormat="1"/>
    <row r="2788" s="48" customFormat="1"/>
    <row r="2789" s="48" customFormat="1"/>
    <row r="2790" s="48" customFormat="1"/>
    <row r="2791" s="48" customFormat="1"/>
    <row r="2792" s="48" customFormat="1"/>
    <row r="2793" s="48" customFormat="1"/>
    <row r="2794" s="48" customFormat="1"/>
    <row r="2795" s="48" customFormat="1"/>
    <row r="2796" s="48" customFormat="1"/>
    <row r="2797" s="48" customFormat="1"/>
    <row r="2798" s="48" customFormat="1"/>
    <row r="2799" s="48" customFormat="1"/>
    <row r="2800" s="48" customFormat="1"/>
    <row r="2801" s="48" customFormat="1"/>
    <row r="2802" s="48" customFormat="1"/>
    <row r="2803" s="48" customFormat="1"/>
    <row r="2804" s="48" customFormat="1"/>
    <row r="2805" s="48" customFormat="1"/>
    <row r="2806" s="48" customFormat="1"/>
    <row r="2807" s="48" customFormat="1"/>
    <row r="2808" s="48" customFormat="1"/>
    <row r="2809" s="48" customFormat="1"/>
    <row r="2810" s="48" customFormat="1"/>
    <row r="2811" s="48" customFormat="1"/>
    <row r="2812" s="48" customFormat="1"/>
    <row r="2813" s="48" customFormat="1"/>
    <row r="2814" s="48" customFormat="1"/>
    <row r="2815" s="48" customFormat="1"/>
    <row r="2816" s="48" customFormat="1"/>
    <row r="2817" s="48" customFormat="1"/>
    <row r="2818" s="48" customFormat="1"/>
    <row r="2819" s="48" customFormat="1"/>
    <row r="2820" s="48" customFormat="1"/>
    <row r="2821" s="48" customFormat="1"/>
    <row r="2822" s="48" customFormat="1"/>
    <row r="2823" s="48" customFormat="1"/>
    <row r="2824" s="48" customFormat="1"/>
    <row r="2825" s="48" customFormat="1"/>
    <row r="2826" s="48" customFormat="1"/>
    <row r="2827" s="48" customFormat="1"/>
    <row r="2828" s="48" customFormat="1"/>
    <row r="2829" s="48" customFormat="1"/>
    <row r="2830" s="48" customFormat="1"/>
    <row r="2831" s="48" customFormat="1"/>
    <row r="2832" s="48" customFormat="1"/>
    <row r="2833" s="48" customFormat="1"/>
    <row r="2834" s="48" customFormat="1"/>
    <row r="2835" s="48" customFormat="1"/>
    <row r="2836" s="48" customFormat="1"/>
    <row r="2837" s="48" customFormat="1"/>
    <row r="2838" s="48" customFormat="1"/>
    <row r="2839" s="48" customFormat="1"/>
    <row r="2840" s="48" customFormat="1"/>
    <row r="2841" s="48" customFormat="1"/>
    <row r="2842" s="48" customFormat="1"/>
    <row r="2843" s="48" customFormat="1"/>
    <row r="2844" s="48" customFormat="1"/>
    <row r="2845" s="48" customFormat="1"/>
    <row r="2846" s="48" customFormat="1"/>
    <row r="2847" s="48" customFormat="1"/>
    <row r="2848" s="48" customFormat="1"/>
    <row r="2849" s="48" customFormat="1"/>
    <row r="2850" s="48" customFormat="1"/>
    <row r="2851" s="48" customFormat="1"/>
    <row r="2852" s="48" customFormat="1"/>
    <row r="2853" s="48" customFormat="1"/>
    <row r="2854" s="48" customFormat="1"/>
    <row r="2855" s="48" customFormat="1"/>
    <row r="2856" s="48" customFormat="1"/>
    <row r="2857" s="48" customFormat="1"/>
    <row r="2858" s="48" customFormat="1"/>
    <row r="2859" s="48" customFormat="1"/>
    <row r="2860" s="48" customFormat="1"/>
    <row r="2861" s="48" customFormat="1"/>
    <row r="2862" s="48" customFormat="1"/>
    <row r="2863" s="48" customFormat="1"/>
    <row r="2864" s="48" customFormat="1"/>
    <row r="2865" s="48" customFormat="1"/>
    <row r="2866" s="48" customFormat="1"/>
    <row r="2867" s="48" customFormat="1"/>
    <row r="2868" s="48" customFormat="1"/>
    <row r="2869" s="48" customFormat="1"/>
    <row r="2870" s="48" customFormat="1"/>
    <row r="2871" s="48" customFormat="1"/>
    <row r="2872" s="48" customFormat="1"/>
    <row r="2873" s="48" customFormat="1"/>
    <row r="2874" s="48" customFormat="1"/>
    <row r="2875" s="48" customFormat="1"/>
    <row r="2876" s="48" customFormat="1"/>
    <row r="2877" s="48" customFormat="1"/>
    <row r="2878" s="48" customFormat="1"/>
    <row r="2879" s="48" customFormat="1"/>
    <row r="2880" s="48" customFormat="1"/>
    <row r="2881" s="48" customFormat="1"/>
    <row r="2882" s="48" customFormat="1"/>
    <row r="2883" s="48" customFormat="1"/>
    <row r="2884" s="48" customFormat="1"/>
    <row r="2885" s="48" customFormat="1"/>
    <row r="2886" s="48" customFormat="1"/>
    <row r="2887" s="48" customFormat="1"/>
    <row r="2888" s="48" customFormat="1"/>
    <row r="2889" s="48" customFormat="1"/>
    <row r="2890" s="48" customFormat="1"/>
    <row r="2891" s="48" customFormat="1"/>
    <row r="2892" s="48" customFormat="1"/>
    <row r="2893" s="48" customFormat="1"/>
    <row r="2894" s="48" customFormat="1"/>
    <row r="2895" s="48" customFormat="1"/>
    <row r="2896" s="48" customFormat="1"/>
    <row r="2897" s="48" customFormat="1"/>
    <row r="2898" s="48" customFormat="1"/>
    <row r="2899" s="48" customFormat="1"/>
    <row r="2900" s="48" customFormat="1"/>
    <row r="2901" s="48" customFormat="1"/>
    <row r="2902" s="48" customFormat="1"/>
    <row r="2903" s="48" customFormat="1"/>
    <row r="2904" s="48" customFormat="1"/>
    <row r="2905" s="48" customFormat="1"/>
    <row r="2906" s="48" customFormat="1"/>
    <row r="2907" s="48" customFormat="1"/>
    <row r="2908" s="48" customFormat="1"/>
    <row r="2909" s="48" customFormat="1"/>
    <row r="2910" s="48" customFormat="1"/>
    <row r="2911" s="48" customFormat="1"/>
    <row r="2912" s="48" customFormat="1"/>
    <row r="2913" s="48" customFormat="1"/>
    <row r="2914" s="48" customFormat="1"/>
    <row r="2915" s="48" customFormat="1"/>
    <row r="2916" s="48" customFormat="1"/>
    <row r="2917" s="48" customFormat="1"/>
    <row r="2918" s="48" customFormat="1"/>
    <row r="2919" s="48" customFormat="1"/>
    <row r="2920" s="48" customFormat="1"/>
    <row r="2921" s="48" customFormat="1"/>
    <row r="2922" s="48" customFormat="1"/>
    <row r="2923" s="48" customFormat="1"/>
    <row r="2924" s="48" customFormat="1"/>
    <row r="2925" s="48" customFormat="1"/>
    <row r="2926" s="48" customFormat="1"/>
    <row r="2927" s="48" customFormat="1"/>
    <row r="2928" s="48" customFormat="1"/>
    <row r="2929" s="48" customFormat="1"/>
    <row r="2930" s="48" customFormat="1"/>
    <row r="2931" s="48" customFormat="1"/>
    <row r="2932" s="48" customFormat="1"/>
    <row r="2933" s="48" customFormat="1"/>
    <row r="2934" s="48" customFormat="1"/>
    <row r="2935" s="48" customFormat="1"/>
    <row r="2936" s="48" customFormat="1"/>
    <row r="2937" s="48" customFormat="1"/>
    <row r="2938" s="48" customFormat="1"/>
    <row r="2939" s="48" customFormat="1"/>
    <row r="2940" s="48" customFormat="1"/>
    <row r="2941" s="48" customFormat="1"/>
    <row r="2942" s="48" customFormat="1"/>
    <row r="2943" s="48" customFormat="1"/>
    <row r="2944" s="48" customFormat="1"/>
    <row r="2945" s="48" customFormat="1"/>
    <row r="2946" s="48" customFormat="1"/>
    <row r="2947" s="48" customFormat="1"/>
    <row r="2948" s="48" customFormat="1"/>
    <row r="2949" s="48" customFormat="1"/>
    <row r="2950" s="48" customFormat="1"/>
    <row r="2951" s="48" customFormat="1"/>
    <row r="2952" s="48" customFormat="1"/>
    <row r="2953" s="48" customFormat="1"/>
    <row r="2954" s="48" customFormat="1"/>
    <row r="2955" s="48" customFormat="1"/>
    <row r="2956" s="48" customFormat="1"/>
    <row r="2957" s="48" customFormat="1"/>
    <row r="2958" s="48" customFormat="1"/>
    <row r="2959" s="48" customFormat="1"/>
    <row r="2960" s="48" customFormat="1"/>
    <row r="2961" s="48" customFormat="1"/>
    <row r="2962" s="48" customFormat="1"/>
    <row r="2963" s="48" customFormat="1"/>
    <row r="2964" s="48" customFormat="1"/>
    <row r="2965" s="48" customFormat="1"/>
    <row r="2966" s="48" customFormat="1"/>
    <row r="2967" s="48" customFormat="1"/>
    <row r="2968" s="48" customFormat="1"/>
    <row r="2969" s="48" customFormat="1"/>
    <row r="2970" s="48" customFormat="1"/>
    <row r="2971" s="48" customFormat="1"/>
    <row r="2972" s="48" customFormat="1"/>
    <row r="2973" s="48" customFormat="1"/>
    <row r="2974" s="48" customFormat="1"/>
    <row r="2975" s="48" customFormat="1"/>
    <row r="2976" s="48" customFormat="1"/>
    <row r="2977" s="48" customFormat="1"/>
    <row r="2978" s="48" customFormat="1"/>
  </sheetData>
  <mergeCells count="10">
    <mergeCell ref="I4:I6"/>
    <mergeCell ref="A1:D2"/>
    <mergeCell ref="B5:B6"/>
    <mergeCell ref="C5:C6"/>
    <mergeCell ref="A4:A6"/>
    <mergeCell ref="B4:C4"/>
    <mergeCell ref="D5:D6"/>
    <mergeCell ref="E5:E6"/>
    <mergeCell ref="D4:E4"/>
    <mergeCell ref="G4:G6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Total Elem&amp;Sec</vt:lpstr>
      <vt:lpstr>SECONDARY ENROLMENT &amp; FTE</vt:lpstr>
      <vt:lpstr>ELEMENTARY ENROLMENT &amp; FTE</vt:lpstr>
      <vt:lpstr>MDOY</vt:lpstr>
      <vt:lpstr>RESU</vt:lpstr>
      <vt:lpstr>SBEN</vt:lpstr>
      <vt:lpstr>SDAV</vt:lpstr>
      <vt:lpstr>SMRY</vt:lpstr>
      <vt:lpstr>BSCT</vt:lpstr>
      <vt:lpstr>CKIN</vt:lpstr>
      <vt:lpstr>CMRT</vt:lpstr>
      <vt:lpstr>HFAM</vt:lpstr>
      <vt:lpstr>HROS</vt:lpstr>
      <vt:lpstr>HSPI</vt:lpstr>
      <vt:lpstr>JSWE</vt:lpstr>
      <vt:lpstr>MHAL</vt:lpstr>
      <vt:lpstr>OLFA</vt:lpstr>
      <vt:lpstr>OLGR</vt:lpstr>
      <vt:lpstr>OLLO</vt:lpstr>
      <vt:lpstr>SAGN</vt:lpstr>
      <vt:lpstr>SALO</vt:lpstr>
      <vt:lpstr>SANK</vt:lpstr>
      <vt:lpstr>SANN</vt:lpstr>
      <vt:lpstr>SAUG</vt:lpstr>
      <vt:lpstr>SBER</vt:lpstr>
      <vt:lpstr>SBNM</vt:lpstr>
      <vt:lpstr>SBRD</vt:lpstr>
      <vt:lpstr>SCLT</vt:lpstr>
      <vt:lpstr>SDAN</vt:lpstr>
      <vt:lpstr>SDOM</vt:lpstr>
      <vt:lpstr>SEBR</vt:lpstr>
      <vt:lpstr>SELH</vt:lpstr>
      <vt:lpstr>SFRC</vt:lpstr>
      <vt:lpstr>SGAB</vt:lpstr>
      <vt:lpstr>SGRG</vt:lpstr>
      <vt:lpstr>SJHN</vt:lpstr>
      <vt:lpstr>SJOC</vt:lpstr>
      <vt:lpstr>SJPA</vt:lpstr>
      <vt:lpstr>SKAT</vt:lpstr>
      <vt:lpstr>SLUK</vt:lpstr>
      <vt:lpstr>SMGT</vt:lpstr>
      <vt:lpstr>SMIC</vt:lpstr>
      <vt:lpstr>SMRK</vt:lpstr>
      <vt:lpstr>SMTH</vt:lpstr>
      <vt:lpstr>SNIK</vt:lpstr>
      <vt:lpstr>SPAU</vt:lpstr>
      <vt:lpstr>SPET</vt:lpstr>
      <vt:lpstr>STEC</vt:lpstr>
      <vt:lpstr>STEE</vt:lpstr>
      <vt:lpstr>STEK</vt:lpstr>
      <vt:lpstr>STIM</vt:lpstr>
      <vt:lpstr>SVIN</vt:lpstr>
    </vt:vector>
  </TitlesOfParts>
  <Company>Waterloo Catholic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%username%</cp:lastModifiedBy>
  <cp:lastPrinted>2014-10-23T17:06:37Z</cp:lastPrinted>
  <dcterms:created xsi:type="dcterms:W3CDTF">2004-05-04T14:03:32Z</dcterms:created>
  <dcterms:modified xsi:type="dcterms:W3CDTF">2018-06-25T18:24:17Z</dcterms:modified>
</cp:coreProperties>
</file>